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workbookProtection workbookAlgorithmName="SHA-512" workbookHashValue="4RhWZY2dNoCmrz9owHL67mD/W9zpWRCfVEbm33izCeyFAtxc39OZ5v2Ggc/gfFhE+FqozHU6DBPdQEOxOVm0qA==" workbookSaltValue="VI2eoMWHgQcQT63BIP9mrw==" workbookSpinCount="100000" lockStructure="1"/>
  <bookViews>
    <workbookView xWindow="28680" yWindow="-120" windowWidth="24240" windowHeight="1374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H340" i="9"/>
  <c r="G340" i="9"/>
  <c r="E340" i="9" s="1"/>
  <c r="B340" i="9" s="1"/>
  <c r="F340" i="9"/>
  <c r="F339" i="9"/>
  <c r="F338" i="9"/>
  <c r="F337" i="9"/>
  <c r="F336" i="9"/>
  <c r="H335" i="9"/>
  <c r="E335" i="9" s="1"/>
  <c r="B335" i="9" s="1"/>
  <c r="G335" i="9"/>
  <c r="F335" i="9"/>
  <c r="F334" i="9"/>
  <c r="H333" i="9"/>
  <c r="G333" i="9"/>
  <c r="E333" i="9" s="1"/>
  <c r="B333" i="9" s="1"/>
  <c r="F333" i="9"/>
  <c r="H332" i="9"/>
  <c r="E332" i="9" s="1"/>
  <c r="B332" i="9" s="1"/>
  <c r="G332" i="9"/>
  <c r="F332" i="9"/>
  <c r="H331" i="9"/>
  <c r="G331" i="9"/>
  <c r="F331" i="9"/>
  <c r="E331" i="9"/>
  <c r="B331" i="9" s="1"/>
  <c r="H330" i="9"/>
  <c r="G330" i="9"/>
  <c r="E330" i="9" s="1"/>
  <c r="B330" i="9" s="1"/>
  <c r="F330" i="9"/>
  <c r="H329" i="9"/>
  <c r="G329" i="9"/>
  <c r="E329" i="9" s="1"/>
  <c r="B329" i="9" s="1"/>
  <c r="F329" i="9"/>
  <c r="H328" i="9"/>
  <c r="G328" i="9"/>
  <c r="F328" i="9"/>
  <c r="E328" i="9"/>
  <c r="B328" i="9" s="1"/>
  <c r="H327" i="9"/>
  <c r="G327" i="9"/>
  <c r="E327" i="9" s="1"/>
  <c r="B327" i="9" s="1"/>
  <c r="F327" i="9"/>
  <c r="H326" i="9"/>
  <c r="G326" i="9"/>
  <c r="E326" i="9" s="1"/>
  <c r="B326" i="9" s="1"/>
  <c r="F326" i="9"/>
  <c r="H325" i="9"/>
  <c r="G325" i="9"/>
  <c r="E325" i="9" s="1"/>
  <c r="B325" i="9" s="1"/>
  <c r="F325" i="9"/>
  <c r="H324" i="9"/>
  <c r="G324" i="9"/>
  <c r="E324" i="9" s="1"/>
  <c r="B324" i="9" s="1"/>
  <c r="F324" i="9"/>
  <c r="H323" i="9"/>
  <c r="G323" i="9"/>
  <c r="F323" i="9"/>
  <c r="E323" i="9"/>
  <c r="B323" i="9" s="1"/>
  <c r="H322" i="9"/>
  <c r="G322" i="9"/>
  <c r="F322" i="9"/>
  <c r="H321" i="9"/>
  <c r="G321" i="9"/>
  <c r="E321" i="9" s="1"/>
  <c r="B321" i="9" s="1"/>
  <c r="F321" i="9"/>
  <c r="H320" i="9"/>
  <c r="G320" i="9"/>
  <c r="F320" i="9"/>
  <c r="H319" i="9"/>
  <c r="G319" i="9"/>
  <c r="F319" i="9"/>
  <c r="E319" i="9"/>
  <c r="B319" i="9" s="1"/>
  <c r="H318" i="9"/>
  <c r="G318" i="9"/>
  <c r="E318" i="9" s="1"/>
  <c r="B318" i="9" s="1"/>
  <c r="F318" i="9"/>
  <c r="H317" i="9"/>
  <c r="G317" i="9"/>
  <c r="E317" i="9" s="1"/>
  <c r="B317" i="9" s="1"/>
  <c r="F317" i="9"/>
  <c r="F316" i="9"/>
  <c r="F315" i="9"/>
  <c r="F314" i="9"/>
  <c r="H313" i="9"/>
  <c r="G313" i="9"/>
  <c r="E313" i="9" s="1"/>
  <c r="B313" i="9" s="1"/>
  <c r="F313" i="9"/>
  <c r="H312" i="9"/>
  <c r="G312" i="9"/>
  <c r="F312" i="9"/>
  <c r="H311" i="9"/>
  <c r="G311" i="9"/>
  <c r="E311" i="9" s="1"/>
  <c r="B311" i="9" s="1"/>
  <c r="F311" i="9"/>
  <c r="F310" i="9"/>
  <c r="F309" i="9"/>
  <c r="F308" i="9"/>
  <c r="H307" i="9"/>
  <c r="G307" i="9"/>
  <c r="F307" i="9"/>
  <c r="F306" i="9"/>
  <c r="H305" i="9"/>
  <c r="E305" i="9" s="1"/>
  <c r="B305" i="9" s="1"/>
  <c r="G305" i="9"/>
  <c r="F305" i="9"/>
  <c r="H304" i="9"/>
  <c r="G304" i="9"/>
  <c r="F304" i="9"/>
  <c r="E304" i="9"/>
  <c r="B304" i="9" s="1"/>
  <c r="H303" i="9"/>
  <c r="G303" i="9"/>
  <c r="E303" i="9" s="1"/>
  <c r="B303" i="9" s="1"/>
  <c r="F303" i="9"/>
  <c r="F302" i="9"/>
  <c r="F301" i="9"/>
  <c r="F300" i="9"/>
  <c r="F299" i="9"/>
  <c r="F298" i="9"/>
  <c r="F297" i="9"/>
  <c r="L296" i="9"/>
  <c r="F296" i="9" s="1"/>
  <c r="H296" i="9"/>
  <c r="F295" i="9"/>
  <c r="I294" i="9"/>
  <c r="H294" i="9"/>
  <c r="F294" i="9"/>
  <c r="E293" i="9"/>
  <c r="M292" i="9"/>
  <c r="F292" i="9" s="1"/>
  <c r="B292" i="9" s="1"/>
  <c r="L292" i="9"/>
  <c r="E292" i="9"/>
  <c r="M291" i="9"/>
  <c r="L291" i="9"/>
  <c r="F291" i="9"/>
  <c r="E291" i="9"/>
  <c r="B291" i="9" s="1"/>
  <c r="M290" i="9"/>
  <c r="L290" i="9"/>
  <c r="F290" i="9" s="1"/>
  <c r="B290" i="9" s="1"/>
  <c r="E290" i="9"/>
  <c r="M289" i="9"/>
  <c r="L289" i="9"/>
  <c r="F289" i="9" s="1"/>
  <c r="B289" i="9" s="1"/>
  <c r="E289" i="9"/>
  <c r="M288" i="9"/>
  <c r="L288" i="9"/>
  <c r="F288" i="9" s="1"/>
  <c r="E288" i="9"/>
  <c r="B288" i="9" s="1"/>
  <c r="M287" i="9"/>
  <c r="L287" i="9"/>
  <c r="F287" i="9"/>
  <c r="E287" i="9"/>
  <c r="B287" i="9" s="1"/>
  <c r="M286" i="9"/>
  <c r="L286" i="9"/>
  <c r="F286" i="9" s="1"/>
  <c r="E286" i="9"/>
  <c r="M285" i="9"/>
  <c r="L285" i="9"/>
  <c r="F285" i="9" s="1"/>
  <c r="B285" i="9" s="1"/>
  <c r="E285" i="9"/>
  <c r="M284" i="9"/>
  <c r="L284" i="9"/>
  <c r="F284" i="9" s="1"/>
  <c r="E284" i="9"/>
  <c r="M283" i="9"/>
  <c r="F283" i="9" s="1"/>
  <c r="B283" i="9" s="1"/>
  <c r="L283" i="9"/>
  <c r="E283" i="9"/>
  <c r="M282" i="9"/>
  <c r="L282" i="9"/>
  <c r="F282" i="9" s="1"/>
  <c r="E282" i="9"/>
  <c r="M281" i="9"/>
  <c r="F281" i="9" s="1"/>
  <c r="B281" i="9" s="1"/>
  <c r="L281" i="9"/>
  <c r="E281" i="9"/>
  <c r="M280" i="9"/>
  <c r="L280" i="9"/>
  <c r="F280" i="9" s="1"/>
  <c r="E280" i="9"/>
  <c r="M279" i="9"/>
  <c r="F279" i="9" s="1"/>
  <c r="B279" i="9" s="1"/>
  <c r="L279" i="9"/>
  <c r="E279" i="9"/>
  <c r="M278" i="9"/>
  <c r="L278" i="9"/>
  <c r="F278" i="9" s="1"/>
  <c r="E278" i="9"/>
  <c r="M277" i="9"/>
  <c r="F277" i="9" s="1"/>
  <c r="B277" i="9" s="1"/>
  <c r="L277" i="9"/>
  <c r="E277" i="9"/>
  <c r="M276" i="9"/>
  <c r="L276" i="9"/>
  <c r="F276" i="9" s="1"/>
  <c r="E276" i="9"/>
  <c r="M275" i="9"/>
  <c r="F275" i="9" s="1"/>
  <c r="B275" i="9" s="1"/>
  <c r="L275" i="9"/>
  <c r="E275" i="9"/>
  <c r="M274" i="9"/>
  <c r="L274" i="9"/>
  <c r="F274" i="9" s="1"/>
  <c r="E274" i="9"/>
  <c r="M273" i="9"/>
  <c r="L273" i="9"/>
  <c r="F273" i="9"/>
  <c r="E273" i="9"/>
  <c r="B273" i="9"/>
  <c r="M272" i="9"/>
  <c r="L272" i="9"/>
  <c r="F272" i="9" s="1"/>
  <c r="E272" i="9"/>
  <c r="M271" i="9"/>
  <c r="L271" i="9"/>
  <c r="F271" i="9"/>
  <c r="B271" i="9" s="1"/>
  <c r="E271" i="9"/>
  <c r="M270" i="9"/>
  <c r="L270" i="9"/>
  <c r="F270" i="9" s="1"/>
  <c r="E270" i="9"/>
  <c r="B270" i="9" s="1"/>
  <c r="M269" i="9"/>
  <c r="F269" i="9" s="1"/>
  <c r="L269" i="9"/>
  <c r="E269" i="9"/>
  <c r="B269" i="9"/>
  <c r="M268" i="9"/>
  <c r="L268" i="9"/>
  <c r="F268" i="9" s="1"/>
  <c r="E268" i="9"/>
  <c r="B268" i="9" s="1"/>
  <c r="M267" i="9"/>
  <c r="L267" i="9"/>
  <c r="F267" i="9"/>
  <c r="B267" i="9" s="1"/>
  <c r="E267" i="9"/>
  <c r="M266" i="9"/>
  <c r="L266" i="9"/>
  <c r="F266" i="9" s="1"/>
  <c r="E266" i="9"/>
  <c r="B266" i="9" s="1"/>
  <c r="M265" i="9"/>
  <c r="F265" i="9" s="1"/>
  <c r="B265" i="9" s="1"/>
  <c r="L265" i="9"/>
  <c r="E265" i="9"/>
  <c r="M264" i="9"/>
  <c r="L264" i="9"/>
  <c r="F264" i="9" s="1"/>
  <c r="E264" i="9"/>
  <c r="M263" i="9"/>
  <c r="L263" i="9"/>
  <c r="F263" i="9"/>
  <c r="B263" i="9" s="1"/>
  <c r="E263" i="9"/>
  <c r="M262" i="9"/>
  <c r="L262" i="9"/>
  <c r="F262" i="9" s="1"/>
  <c r="E262" i="9"/>
  <c r="B262" i="9" s="1"/>
  <c r="M261" i="9"/>
  <c r="F261" i="9" s="1"/>
  <c r="L261" i="9"/>
  <c r="E261" i="9"/>
  <c r="B261" i="9"/>
  <c r="M260" i="9"/>
  <c r="L260" i="9"/>
  <c r="F260" i="9" s="1"/>
  <c r="E260" i="9"/>
  <c r="B260" i="9" s="1"/>
  <c r="M259" i="9"/>
  <c r="L259" i="9"/>
  <c r="F259" i="9"/>
  <c r="B259" i="9" s="1"/>
  <c r="E259" i="9"/>
  <c r="M258" i="9"/>
  <c r="L258" i="9"/>
  <c r="F258" i="9" s="1"/>
  <c r="E258" i="9"/>
  <c r="B258" i="9" s="1"/>
  <c r="M257" i="9"/>
  <c r="F257" i="9" s="1"/>
  <c r="B257" i="9" s="1"/>
  <c r="L257" i="9"/>
  <c r="E257" i="9"/>
  <c r="M256" i="9"/>
  <c r="L256" i="9"/>
  <c r="F256" i="9" s="1"/>
  <c r="E256" i="9"/>
  <c r="M255" i="9"/>
  <c r="L255" i="9"/>
  <c r="F255" i="9"/>
  <c r="B255" i="9" s="1"/>
  <c r="E255" i="9"/>
  <c r="M254" i="9"/>
  <c r="L254" i="9"/>
  <c r="F254" i="9" s="1"/>
  <c r="E254" i="9"/>
  <c r="B254" i="9" s="1"/>
  <c r="M253" i="9"/>
  <c r="F253" i="9" s="1"/>
  <c r="L253" i="9"/>
  <c r="E253" i="9"/>
  <c r="B253" i="9"/>
  <c r="M252" i="9"/>
  <c r="L252" i="9"/>
  <c r="F252" i="9" s="1"/>
  <c r="E252" i="9"/>
  <c r="B252" i="9" s="1"/>
  <c r="M251" i="9"/>
  <c r="L251" i="9"/>
  <c r="F251" i="9"/>
  <c r="B251" i="9" s="1"/>
  <c r="E251" i="9"/>
  <c r="M250" i="9"/>
  <c r="L250" i="9"/>
  <c r="F250" i="9" s="1"/>
  <c r="E250" i="9"/>
  <c r="M249" i="9"/>
  <c r="F249" i="9" s="1"/>
  <c r="B249" i="9" s="1"/>
  <c r="L249" i="9"/>
  <c r="E249" i="9"/>
  <c r="M248" i="9"/>
  <c r="L248" i="9"/>
  <c r="F248" i="9" s="1"/>
  <c r="E248" i="9"/>
  <c r="M247" i="9"/>
  <c r="L247" i="9"/>
  <c r="F247" i="9"/>
  <c r="B247" i="9" s="1"/>
  <c r="E247" i="9"/>
  <c r="M246" i="9"/>
  <c r="L246" i="9"/>
  <c r="F246" i="9" s="1"/>
  <c r="E246" i="9"/>
  <c r="M245" i="9"/>
  <c r="F245" i="9" s="1"/>
  <c r="L245" i="9"/>
  <c r="E245" i="9"/>
  <c r="B245" i="9"/>
  <c r="M244" i="9"/>
  <c r="L244" i="9"/>
  <c r="E244" i="9"/>
  <c r="M243" i="9"/>
  <c r="L243" i="9"/>
  <c r="F243" i="9"/>
  <c r="B243" i="9" s="1"/>
  <c r="E243" i="9"/>
  <c r="M242" i="9"/>
  <c r="L242" i="9"/>
  <c r="F242" i="9" s="1"/>
  <c r="E242" i="9"/>
  <c r="M241" i="9"/>
  <c r="F241" i="9" s="1"/>
  <c r="B241" i="9" s="1"/>
  <c r="L241" i="9"/>
  <c r="E241" i="9"/>
  <c r="M240" i="9"/>
  <c r="L240" i="9"/>
  <c r="F240" i="9" s="1"/>
  <c r="E240" i="9"/>
  <c r="M239" i="9"/>
  <c r="F239" i="9" s="1"/>
  <c r="B239" i="9" s="1"/>
  <c r="L239" i="9"/>
  <c r="E239" i="9"/>
  <c r="M238" i="9"/>
  <c r="L238" i="9"/>
  <c r="E238" i="9"/>
  <c r="M237" i="9"/>
  <c r="F237" i="9" s="1"/>
  <c r="B237" i="9" s="1"/>
  <c r="L237" i="9"/>
  <c r="E237" i="9"/>
  <c r="M236" i="9"/>
  <c r="L236" i="9"/>
  <c r="F236" i="9" s="1"/>
  <c r="E236" i="9"/>
  <c r="M235" i="9"/>
  <c r="L235" i="9"/>
  <c r="F235" i="9"/>
  <c r="B235" i="9" s="1"/>
  <c r="E235" i="9"/>
  <c r="M234" i="9"/>
  <c r="L234" i="9"/>
  <c r="F234" i="9" s="1"/>
  <c r="E234" i="9"/>
  <c r="M233" i="9"/>
  <c r="L233" i="9"/>
  <c r="F233" i="9"/>
  <c r="B233" i="9" s="1"/>
  <c r="E233" i="9"/>
  <c r="M232" i="9"/>
  <c r="L232" i="9"/>
  <c r="F232" i="9" s="1"/>
  <c r="E232" i="9"/>
  <c r="M231" i="9"/>
  <c r="L231" i="9"/>
  <c r="F231" i="9"/>
  <c r="B231" i="9" s="1"/>
  <c r="E231" i="9"/>
  <c r="M230" i="9"/>
  <c r="L230" i="9"/>
  <c r="F230" i="9" s="1"/>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B171" i="9" s="1"/>
  <c r="F171" i="9"/>
  <c r="H170" i="9"/>
  <c r="G170" i="9"/>
  <c r="E170" i="9" s="1"/>
  <c r="B170" i="9" s="1"/>
  <c r="F170" i="9"/>
  <c r="H169" i="9"/>
  <c r="E169" i="9" s="1"/>
  <c r="B169" i="9" s="1"/>
  <c r="G169" i="9"/>
  <c r="F169" i="9"/>
  <c r="H168" i="9"/>
  <c r="G168" i="9"/>
  <c r="F168" i="9"/>
  <c r="E168" i="9"/>
  <c r="B168" i="9" s="1"/>
  <c r="H167" i="9"/>
  <c r="G167" i="9"/>
  <c r="E167" i="9" s="1"/>
  <c r="B167" i="9" s="1"/>
  <c r="F167" i="9"/>
  <c r="H166" i="9"/>
  <c r="G166" i="9"/>
  <c r="E166" i="9" s="1"/>
  <c r="B166" i="9" s="1"/>
  <c r="F166" i="9"/>
  <c r="H165" i="9"/>
  <c r="E165" i="9" s="1"/>
  <c r="B165" i="9" s="1"/>
  <c r="G165" i="9"/>
  <c r="F165" i="9"/>
  <c r="H164" i="9"/>
  <c r="G164" i="9"/>
  <c r="F164" i="9"/>
  <c r="E164" i="9"/>
  <c r="B164" i="9" s="1"/>
  <c r="H163" i="9"/>
  <c r="G163" i="9"/>
  <c r="E163" i="9" s="1"/>
  <c r="B163" i="9" s="1"/>
  <c r="F163" i="9"/>
  <c r="H162" i="9"/>
  <c r="G162" i="9"/>
  <c r="E162" i="9" s="1"/>
  <c r="B162" i="9" s="1"/>
  <c r="F162" i="9"/>
  <c r="H161" i="9"/>
  <c r="E161" i="9" s="1"/>
  <c r="B161" i="9" s="1"/>
  <c r="G161" i="9"/>
  <c r="F161" i="9"/>
  <c r="H160" i="9"/>
  <c r="G160" i="9"/>
  <c r="F160" i="9"/>
  <c r="E160" i="9"/>
  <c r="B160" i="9" s="1"/>
  <c r="H159" i="9"/>
  <c r="G159" i="9"/>
  <c r="E159" i="9" s="1"/>
  <c r="B159" i="9" s="1"/>
  <c r="F159" i="9"/>
  <c r="H158" i="9"/>
  <c r="G158" i="9"/>
  <c r="E158" i="9" s="1"/>
  <c r="B158" i="9" s="1"/>
  <c r="F158" i="9"/>
  <c r="H157" i="9"/>
  <c r="E157" i="9" s="1"/>
  <c r="B157" i="9" s="1"/>
  <c r="G157" i="9"/>
  <c r="F157" i="9"/>
  <c r="F156" i="9"/>
  <c r="H155" i="9"/>
  <c r="G155" i="9"/>
  <c r="E155" i="9" s="1"/>
  <c r="B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E145" i="9" s="1"/>
  <c r="B145" i="9" s="1"/>
  <c r="G145" i="9"/>
  <c r="F145" i="9"/>
  <c r="H144" i="9"/>
  <c r="G144" i="9"/>
  <c r="F144" i="9"/>
  <c r="E144" i="9"/>
  <c r="B144" i="9" s="1"/>
  <c r="H143" i="9"/>
  <c r="G143" i="9"/>
  <c r="E143" i="9" s="1"/>
  <c r="B143" i="9" s="1"/>
  <c r="F143" i="9"/>
  <c r="H142" i="9"/>
  <c r="G142" i="9"/>
  <c r="E142" i="9" s="1"/>
  <c r="B142" i="9" s="1"/>
  <c r="F142" i="9"/>
  <c r="H141" i="9"/>
  <c r="E141" i="9" s="1"/>
  <c r="B141" i="9" s="1"/>
  <c r="G141" i="9"/>
  <c r="F141" i="9"/>
  <c r="H140" i="9"/>
  <c r="G140" i="9"/>
  <c r="F140" i="9"/>
  <c r="E140" i="9"/>
  <c r="B140" i="9" s="1"/>
  <c r="H139" i="9"/>
  <c r="G139" i="9"/>
  <c r="E139" i="9" s="1"/>
  <c r="B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G125" i="9"/>
  <c r="F125" i="9"/>
  <c r="B125" i="9"/>
  <c r="H124" i="9"/>
  <c r="G124" i="9"/>
  <c r="F124" i="9"/>
  <c r="E124" i="9"/>
  <c r="B124" i="9" s="1"/>
  <c r="H123" i="9"/>
  <c r="G123" i="9"/>
  <c r="E123" i="9" s="1"/>
  <c r="B123" i="9" s="1"/>
  <c r="F123" i="9"/>
  <c r="H122" i="9"/>
  <c r="G122" i="9"/>
  <c r="E122" i="9" s="1"/>
  <c r="B122" i="9" s="1"/>
  <c r="F122" i="9"/>
  <c r="H121" i="9"/>
  <c r="E121" i="9" s="1"/>
  <c r="B121" i="9" s="1"/>
  <c r="G121" i="9"/>
  <c r="F121" i="9"/>
  <c r="H120" i="9"/>
  <c r="G120" i="9"/>
  <c r="F120" i="9"/>
  <c r="E120" i="9"/>
  <c r="B120" i="9" s="1"/>
  <c r="H119" i="9"/>
  <c r="G119" i="9"/>
  <c r="E119" i="9" s="1"/>
  <c r="B119" i="9" s="1"/>
  <c r="F119" i="9"/>
  <c r="H118" i="9"/>
  <c r="G118" i="9"/>
  <c r="F118" i="9"/>
  <c r="H117" i="9"/>
  <c r="E117" i="9" s="1"/>
  <c r="B117" i="9" s="1"/>
  <c r="G117" i="9"/>
  <c r="F117" i="9"/>
  <c r="H116" i="9"/>
  <c r="G116" i="9"/>
  <c r="F116" i="9"/>
  <c r="E116" i="9"/>
  <c r="B116" i="9" s="1"/>
  <c r="H115" i="9"/>
  <c r="G115" i="9"/>
  <c r="F115" i="9"/>
  <c r="E115" i="9"/>
  <c r="B115" i="9" s="1"/>
  <c r="H114" i="9"/>
  <c r="G114" i="9"/>
  <c r="F114" i="9"/>
  <c r="E114" i="9"/>
  <c r="B114" i="9" s="1"/>
  <c r="H113" i="9"/>
  <c r="G113" i="9"/>
  <c r="E113" i="9" s="1"/>
  <c r="B113" i="9" s="1"/>
  <c r="F113" i="9"/>
  <c r="H112" i="9"/>
  <c r="G112" i="9"/>
  <c r="E112" i="9" s="1"/>
  <c r="B112" i="9" s="1"/>
  <c r="F112" i="9"/>
  <c r="H111" i="9"/>
  <c r="G111" i="9"/>
  <c r="F111" i="9"/>
  <c r="E111" i="9"/>
  <c r="B111" i="9" s="1"/>
  <c r="H110" i="9"/>
  <c r="G110" i="9"/>
  <c r="F110" i="9"/>
  <c r="E110" i="9"/>
  <c r="B110" i="9" s="1"/>
  <c r="H109" i="9"/>
  <c r="G109" i="9"/>
  <c r="E109" i="9" s="1"/>
  <c r="B109" i="9" s="1"/>
  <c r="F109" i="9"/>
  <c r="H108" i="9"/>
  <c r="G108" i="9"/>
  <c r="E108" i="9" s="1"/>
  <c r="B108" i="9" s="1"/>
  <c r="F108" i="9"/>
  <c r="H107" i="9"/>
  <c r="G107" i="9"/>
  <c r="F107" i="9"/>
  <c r="E107" i="9"/>
  <c r="B107" i="9" s="1"/>
  <c r="H106" i="9"/>
  <c r="G106" i="9"/>
  <c r="F106" i="9"/>
  <c r="E106" i="9"/>
  <c r="B106" i="9" s="1"/>
  <c r="H105" i="9"/>
  <c r="G105" i="9"/>
  <c r="E105" i="9" s="1"/>
  <c r="B105" i="9" s="1"/>
  <c r="F105" i="9"/>
  <c r="H104" i="9"/>
  <c r="G104" i="9"/>
  <c r="E104" i="9" s="1"/>
  <c r="B104" i="9" s="1"/>
  <c r="F104" i="9"/>
  <c r="H103" i="9"/>
  <c r="G103" i="9"/>
  <c r="F103" i="9"/>
  <c r="E103" i="9"/>
  <c r="B103" i="9" s="1"/>
  <c r="H102" i="9"/>
  <c r="G102" i="9"/>
  <c r="F102" i="9"/>
  <c r="E102" i="9"/>
  <c r="B102" i="9" s="1"/>
  <c r="H101" i="9"/>
  <c r="G101" i="9"/>
  <c r="E101" i="9" s="1"/>
  <c r="B101" i="9" s="1"/>
  <c r="F101" i="9"/>
  <c r="H100" i="9"/>
  <c r="G100" i="9"/>
  <c r="E100" i="9" s="1"/>
  <c r="B100" i="9" s="1"/>
  <c r="F100" i="9"/>
  <c r="H99" i="9"/>
  <c r="G99" i="9"/>
  <c r="F99" i="9"/>
  <c r="E99" i="9"/>
  <c r="B99" i="9" s="1"/>
  <c r="H98" i="9"/>
  <c r="G98" i="9"/>
  <c r="F98" i="9"/>
  <c r="E98" i="9"/>
  <c r="B98" i="9" s="1"/>
  <c r="H97" i="9"/>
  <c r="G97" i="9"/>
  <c r="E97" i="9" s="1"/>
  <c r="B97" i="9" s="1"/>
  <c r="F97" i="9"/>
  <c r="H96" i="9"/>
  <c r="G96" i="9"/>
  <c r="E96" i="9" s="1"/>
  <c r="B96" i="9" s="1"/>
  <c r="F96" i="9"/>
  <c r="H95" i="9"/>
  <c r="G95" i="9"/>
  <c r="F95" i="9"/>
  <c r="E95" i="9"/>
  <c r="B95" i="9" s="1"/>
  <c r="H94" i="9"/>
  <c r="G94" i="9"/>
  <c r="F94" i="9"/>
  <c r="E94" i="9"/>
  <c r="B94" i="9" s="1"/>
  <c r="H93" i="9"/>
  <c r="G93" i="9"/>
  <c r="E93" i="9" s="1"/>
  <c r="B93" i="9" s="1"/>
  <c r="F93" i="9"/>
  <c r="H92" i="9"/>
  <c r="G92" i="9"/>
  <c r="E92" i="9" s="1"/>
  <c r="B92" i="9" s="1"/>
  <c r="F92" i="9"/>
  <c r="H91" i="9"/>
  <c r="G91" i="9"/>
  <c r="F91" i="9"/>
  <c r="E91" i="9"/>
  <c r="B91" i="9" s="1"/>
  <c r="H90" i="9"/>
  <c r="G90" i="9"/>
  <c r="F90" i="9"/>
  <c r="E90" i="9"/>
  <c r="B90" i="9" s="1"/>
  <c r="H89" i="9"/>
  <c r="G89" i="9"/>
  <c r="E89" i="9" s="1"/>
  <c r="B89" i="9" s="1"/>
  <c r="F89" i="9"/>
  <c r="H88" i="9"/>
  <c r="G88" i="9"/>
  <c r="E88" i="9" s="1"/>
  <c r="B88" i="9" s="1"/>
  <c r="F88" i="9"/>
  <c r="H87" i="9"/>
  <c r="G87" i="9"/>
  <c r="F87" i="9"/>
  <c r="E87" i="9"/>
  <c r="B87" i="9" s="1"/>
  <c r="H86" i="9"/>
  <c r="G86" i="9"/>
  <c r="F86" i="9"/>
  <c r="E86" i="9"/>
  <c r="B86" i="9" s="1"/>
  <c r="H85" i="9"/>
  <c r="G85" i="9"/>
  <c r="E85" i="9" s="1"/>
  <c r="B85" i="9" s="1"/>
  <c r="F85" i="9"/>
  <c r="H84" i="9"/>
  <c r="G84" i="9"/>
  <c r="E84" i="9" s="1"/>
  <c r="B84" i="9" s="1"/>
  <c r="F84" i="9"/>
  <c r="H83" i="9"/>
  <c r="G83" i="9"/>
  <c r="F83" i="9"/>
  <c r="E83" i="9"/>
  <c r="B83" i="9" s="1"/>
  <c r="H82" i="9"/>
  <c r="G82" i="9"/>
  <c r="F82" i="9"/>
  <c r="E82" i="9"/>
  <c r="B82" i="9" s="1"/>
  <c r="H81" i="9"/>
  <c r="G81" i="9"/>
  <c r="E81" i="9" s="1"/>
  <c r="B81" i="9" s="1"/>
  <c r="F81" i="9"/>
  <c r="H80" i="9"/>
  <c r="G80" i="9"/>
  <c r="E80" i="9" s="1"/>
  <c r="B80" i="9" s="1"/>
  <c r="F80" i="9"/>
  <c r="H79" i="9"/>
  <c r="G79" i="9"/>
  <c r="F79" i="9"/>
  <c r="E79" i="9"/>
  <c r="B79" i="9" s="1"/>
  <c r="H78" i="9"/>
  <c r="G78" i="9"/>
  <c r="F78" i="9"/>
  <c r="E78" i="9"/>
  <c r="B78" i="9" s="1"/>
  <c r="H77" i="9"/>
  <c r="G77" i="9"/>
  <c r="E77" i="9" s="1"/>
  <c r="B77" i="9" s="1"/>
  <c r="F77" i="9"/>
  <c r="H76" i="9"/>
  <c r="G76" i="9"/>
  <c r="E76" i="9" s="1"/>
  <c r="B76" i="9" s="1"/>
  <c r="F76" i="9"/>
  <c r="H75" i="9"/>
  <c r="G75" i="9"/>
  <c r="F75" i="9"/>
  <c r="E75" i="9"/>
  <c r="B75" i="9" s="1"/>
  <c r="H74" i="9"/>
  <c r="G74" i="9"/>
  <c r="F74" i="9"/>
  <c r="E74" i="9"/>
  <c r="B74" i="9" s="1"/>
  <c r="H73" i="9"/>
  <c r="G73" i="9"/>
  <c r="E73" i="9" s="1"/>
  <c r="B73" i="9" s="1"/>
  <c r="F73" i="9"/>
  <c r="H72" i="9"/>
  <c r="G72" i="9"/>
  <c r="E72" i="9" s="1"/>
  <c r="B72" i="9" s="1"/>
  <c r="F72" i="9"/>
  <c r="H71" i="9"/>
  <c r="G71" i="9"/>
  <c r="F71" i="9"/>
  <c r="E71" i="9"/>
  <c r="B71" i="9" s="1"/>
  <c r="H70" i="9"/>
  <c r="G70" i="9"/>
  <c r="F70" i="9"/>
  <c r="E70" i="9"/>
  <c r="B70" i="9" s="1"/>
  <c r="H69" i="9"/>
  <c r="G69" i="9"/>
  <c r="E69" i="9" s="1"/>
  <c r="B69" i="9" s="1"/>
  <c r="F69" i="9"/>
  <c r="H68" i="9"/>
  <c r="G68" i="9"/>
  <c r="E68" i="9" s="1"/>
  <c r="B68" i="9" s="1"/>
  <c r="F68" i="9"/>
  <c r="H67" i="9"/>
  <c r="G67" i="9"/>
  <c r="F67" i="9"/>
  <c r="E67" i="9"/>
  <c r="B67" i="9" s="1"/>
  <c r="H66" i="9"/>
  <c r="G66" i="9"/>
  <c r="F66" i="9"/>
  <c r="E66" i="9"/>
  <c r="B66" i="9" s="1"/>
  <c r="H65" i="9"/>
  <c r="G65" i="9"/>
  <c r="E65" i="9" s="1"/>
  <c r="B65" i="9" s="1"/>
  <c r="F65" i="9"/>
  <c r="H64" i="9"/>
  <c r="G64" i="9"/>
  <c r="E64" i="9" s="1"/>
  <c r="B64" i="9" s="1"/>
  <c r="F64" i="9"/>
  <c r="H63" i="9"/>
  <c r="G63" i="9"/>
  <c r="F63" i="9"/>
  <c r="E63" i="9"/>
  <c r="B63" i="9" s="1"/>
  <c r="H62" i="9"/>
  <c r="G62" i="9"/>
  <c r="F62" i="9"/>
  <c r="E62" i="9"/>
  <c r="B62" i="9" s="1"/>
  <c r="H61" i="9"/>
  <c r="G61" i="9"/>
  <c r="E61" i="9" s="1"/>
  <c r="B61" i="9" s="1"/>
  <c r="F61" i="9"/>
  <c r="H60" i="9"/>
  <c r="G60" i="9"/>
  <c r="E60" i="9" s="1"/>
  <c r="B60" i="9" s="1"/>
  <c r="F60" i="9"/>
  <c r="H59" i="9"/>
  <c r="G59" i="9"/>
  <c r="F59" i="9"/>
  <c r="E59" i="9"/>
  <c r="B59" i="9" s="1"/>
  <c r="H58" i="9"/>
  <c r="G58" i="9"/>
  <c r="F58" i="9"/>
  <c r="E58" i="9"/>
  <c r="B58" i="9" s="1"/>
  <c r="H57" i="9"/>
  <c r="G57" i="9"/>
  <c r="F57" i="9"/>
  <c r="H56" i="9"/>
  <c r="G56" i="9"/>
  <c r="E56" i="9" s="1"/>
  <c r="B56" i="9" s="1"/>
  <c r="F56" i="9"/>
  <c r="H55" i="9"/>
  <c r="E55" i="9" s="1"/>
  <c r="B55" i="9" s="1"/>
  <c r="G55" i="9"/>
  <c r="F55" i="9"/>
  <c r="H54" i="9"/>
  <c r="E54" i="9" s="1"/>
  <c r="B54" i="9" s="1"/>
  <c r="G54" i="9"/>
  <c r="F54" i="9"/>
  <c r="H53" i="9"/>
  <c r="G53" i="9"/>
  <c r="F53" i="9"/>
  <c r="H52" i="9"/>
  <c r="G52" i="9"/>
  <c r="F52" i="9"/>
  <c r="H51" i="9"/>
  <c r="E51" i="9" s="1"/>
  <c r="B51" i="9" s="1"/>
  <c r="G51" i="9"/>
  <c r="F51" i="9"/>
  <c r="H50" i="9"/>
  <c r="E50" i="9" s="1"/>
  <c r="B50" i="9" s="1"/>
  <c r="G50" i="9"/>
  <c r="F50" i="9"/>
  <c r="H49" i="9"/>
  <c r="G49" i="9"/>
  <c r="F49" i="9"/>
  <c r="H48" i="9"/>
  <c r="G48" i="9"/>
  <c r="F48" i="9"/>
  <c r="H47" i="9"/>
  <c r="G47" i="9"/>
  <c r="F47" i="9"/>
  <c r="E47" i="9"/>
  <c r="B47" i="9" s="1"/>
  <c r="H46" i="9"/>
  <c r="G46" i="9"/>
  <c r="F46" i="9"/>
  <c r="E46" i="9"/>
  <c r="B46" i="9" s="1"/>
  <c r="H45" i="9"/>
  <c r="G45" i="9"/>
  <c r="E45" i="9" s="1"/>
  <c r="B45" i="9" s="1"/>
  <c r="F45" i="9"/>
  <c r="H44" i="9"/>
  <c r="G44" i="9"/>
  <c r="E44" i="9" s="1"/>
  <c r="B44" i="9" s="1"/>
  <c r="F44" i="9"/>
  <c r="H43" i="9"/>
  <c r="G43" i="9"/>
  <c r="F43" i="9"/>
  <c r="E43" i="9"/>
  <c r="B43" i="9" s="1"/>
  <c r="H42" i="9"/>
  <c r="G42" i="9"/>
  <c r="F42" i="9"/>
  <c r="E42" i="9"/>
  <c r="B42" i="9" s="1"/>
  <c r="H41" i="9"/>
  <c r="G41" i="9"/>
  <c r="E41" i="9" s="1"/>
  <c r="B41" i="9" s="1"/>
  <c r="F41" i="9"/>
  <c r="H40" i="9"/>
  <c r="G40" i="9"/>
  <c r="E40" i="9" s="1"/>
  <c r="B40" i="9" s="1"/>
  <c r="F40" i="9"/>
  <c r="H39" i="9"/>
  <c r="G39" i="9"/>
  <c r="F39" i="9"/>
  <c r="E39" i="9"/>
  <c r="B39" i="9" s="1"/>
  <c r="H38" i="9"/>
  <c r="G38" i="9"/>
  <c r="F38" i="9"/>
  <c r="E38" i="9"/>
  <c r="B38" i="9" s="1"/>
  <c r="H37" i="9"/>
  <c r="G37" i="9"/>
  <c r="E37" i="9" s="1"/>
  <c r="B37" i="9" s="1"/>
  <c r="F37" i="9"/>
  <c r="H36" i="9"/>
  <c r="G36" i="9"/>
  <c r="E36" i="9" s="1"/>
  <c r="B36" i="9" s="1"/>
  <c r="F36" i="9"/>
  <c r="H35" i="9"/>
  <c r="G35" i="9"/>
  <c r="F35" i="9"/>
  <c r="E35" i="9"/>
  <c r="B35" i="9" s="1"/>
  <c r="H34" i="9"/>
  <c r="G34" i="9"/>
  <c r="F34" i="9"/>
  <c r="E34" i="9"/>
  <c r="B34" i="9" s="1"/>
  <c r="H33" i="9"/>
  <c r="G33" i="9"/>
  <c r="E33" i="9" s="1"/>
  <c r="B33" i="9" s="1"/>
  <c r="F33" i="9"/>
  <c r="H32" i="9"/>
  <c r="G32" i="9"/>
  <c r="E32" i="9" s="1"/>
  <c r="B32" i="9" s="1"/>
  <c r="F32" i="9"/>
  <c r="H31" i="9"/>
  <c r="G31" i="9"/>
  <c r="E31" i="9" s="1"/>
  <c r="B31" i="9" s="1"/>
  <c r="F31" i="9"/>
  <c r="H30" i="9"/>
  <c r="G30" i="9"/>
  <c r="F30" i="9"/>
  <c r="E30" i="9"/>
  <c r="B30" i="9" s="1"/>
  <c r="H29" i="9"/>
  <c r="G29" i="9"/>
  <c r="E29" i="9" s="1"/>
  <c r="B29" i="9" s="1"/>
  <c r="F29" i="9"/>
  <c r="H28" i="9"/>
  <c r="G28" i="9"/>
  <c r="E28" i="9" s="1"/>
  <c r="B28" i="9" s="1"/>
  <c r="F28" i="9"/>
  <c r="H27" i="9"/>
  <c r="G27" i="9"/>
  <c r="F27" i="9"/>
  <c r="E27" i="9"/>
  <c r="B27" i="9" s="1"/>
  <c r="H26" i="9"/>
  <c r="G26" i="9"/>
  <c r="F26" i="9"/>
  <c r="E26" i="9"/>
  <c r="B26" i="9" s="1"/>
  <c r="H25" i="9"/>
  <c r="G25" i="9"/>
  <c r="F25" i="9"/>
  <c r="F24" i="9"/>
  <c r="F4" i="9"/>
  <c r="O3" i="9"/>
  <c r="G296" i="9" s="1"/>
  <c r="E296" i="9" s="1"/>
  <c r="B296" i="9" s="1"/>
  <c r="I3" i="9"/>
  <c r="H3" i="9"/>
  <c r="G3" i="9"/>
  <c r="D104" i="8"/>
  <c r="I40" i="3" s="1"/>
  <c r="D97" i="8"/>
  <c r="D92" i="8"/>
  <c r="D87" i="8"/>
  <c r="D82" i="8"/>
  <c r="C1659" i="1" s="1"/>
  <c r="G1659" i="1" s="1"/>
  <c r="D77" i="8"/>
  <c r="D72" i="8"/>
  <c r="D67" i="8"/>
  <c r="D62" i="8"/>
  <c r="C1639" i="1" s="1"/>
  <c r="G1639" i="1" s="1"/>
  <c r="D57" i="8"/>
  <c r="D52" i="8"/>
  <c r="D46" i="8"/>
  <c r="D37" i="8"/>
  <c r="C1614" i="1" s="1"/>
  <c r="H1614" i="1" s="1"/>
  <c r="D27" i="8"/>
  <c r="D18" i="8"/>
  <c r="D8" i="8"/>
  <c r="E44" i="7"/>
  <c r="D44" i="7"/>
  <c r="E39" i="7"/>
  <c r="D39" i="7"/>
  <c r="D38" i="7" s="1"/>
  <c r="E38" i="7"/>
  <c r="E30" i="7"/>
  <c r="D30" i="7"/>
  <c r="E23" i="7"/>
  <c r="E22" i="7" s="1"/>
  <c r="D23" i="7"/>
  <c r="D22" i="7"/>
  <c r="E14" i="7"/>
  <c r="D14" i="7"/>
  <c r="E7" i="7"/>
  <c r="D7" i="7"/>
  <c r="D6" i="7" s="1"/>
  <c r="E6" i="7"/>
  <c r="D5"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D260" i="5"/>
  <c r="F260" i="5" s="1"/>
  <c r="F259" i="5"/>
  <c r="F258" i="5"/>
  <c r="F257" i="5"/>
  <c r="F256" i="5"/>
  <c r="E256" i="5"/>
  <c r="E255" i="5" s="1"/>
  <c r="D1259" i="1" s="1"/>
  <c r="D256" i="5"/>
  <c r="D255" i="5"/>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D178"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F149" i="5"/>
  <c r="F148" i="5"/>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F75" i="5"/>
  <c r="F74" i="5"/>
  <c r="F73" i="5"/>
  <c r="F72" i="5"/>
  <c r="F71" i="5"/>
  <c r="E71" i="5"/>
  <c r="E70" i="5" s="1"/>
  <c r="D71" i="5"/>
  <c r="D70" i="5"/>
  <c r="F68" i="5"/>
  <c r="F67" i="5"/>
  <c r="F66" i="5"/>
  <c r="F65" i="5"/>
  <c r="F64" i="5"/>
  <c r="E63" i="5"/>
  <c r="D63" i="5"/>
  <c r="F63" i="5" s="1"/>
  <c r="F62" i="5"/>
  <c r="F61" i="5"/>
  <c r="F60" i="5"/>
  <c r="F59" i="5"/>
  <c r="F58" i="5"/>
  <c r="F57" i="5"/>
  <c r="E56" i="5"/>
  <c r="D1061" i="1" s="1"/>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E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F633" i="4"/>
  <c r="E633" i="4"/>
  <c r="D633" i="4"/>
  <c r="F632" i="4"/>
  <c r="F631" i="4"/>
  <c r="E630" i="4"/>
  <c r="D630" i="4"/>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F603" i="4"/>
  <c r="E603" i="4"/>
  <c r="D603" i="4"/>
  <c r="F602" i="4"/>
  <c r="F601" i="4"/>
  <c r="F600" i="4"/>
  <c r="F599" i="4"/>
  <c r="F598" i="4"/>
  <c r="E598" i="4"/>
  <c r="D598" i="4"/>
  <c r="D597" i="4" s="1"/>
  <c r="F597" i="4" s="1"/>
  <c r="F596" i="4"/>
  <c r="F595" i="4"/>
  <c r="F594" i="4"/>
  <c r="E594" i="4"/>
  <c r="D594" i="4"/>
  <c r="F593" i="4"/>
  <c r="F592" i="4"/>
  <c r="F591" i="4"/>
  <c r="E591" i="4"/>
  <c r="D591" i="4"/>
  <c r="F590" i="4"/>
  <c r="F589" i="4"/>
  <c r="E589" i="4"/>
  <c r="D589" i="4"/>
  <c r="F588" i="4"/>
  <c r="F587" i="4"/>
  <c r="F586" i="4"/>
  <c r="E585" i="4"/>
  <c r="D585" i="4"/>
  <c r="F585" i="4" s="1"/>
  <c r="D584" i="4"/>
  <c r="F584" i="4" s="1"/>
  <c r="F583" i="4"/>
  <c r="F582" i="4"/>
  <c r="E581" i="4"/>
  <c r="E571" i="4" s="1"/>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1" i="1" s="1"/>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4" i="4"/>
  <c r="F533" i="4"/>
  <c r="E532" i="4"/>
  <c r="D532" i="4"/>
  <c r="F531" i="4"/>
  <c r="F530" i="4"/>
  <c r="E529" i="4"/>
  <c r="D529" i="4"/>
  <c r="F529" i="4" s="1"/>
  <c r="F528" i="4"/>
  <c r="F527" i="4"/>
  <c r="F526" i="4"/>
  <c r="E526" i="4"/>
  <c r="D526" i="4"/>
  <c r="F525" i="4"/>
  <c r="F524" i="4"/>
  <c r="F523" i="4"/>
  <c r="E523" i="4"/>
  <c r="E522" i="4" s="1"/>
  <c r="D523" i="4"/>
  <c r="F521" i="4"/>
  <c r="F520" i="4"/>
  <c r="F519" i="4"/>
  <c r="F518" i="4"/>
  <c r="F517" i="4"/>
  <c r="F516" i="4"/>
  <c r="F515" i="4"/>
  <c r="E514" i="4"/>
  <c r="D514" i="4"/>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F490" i="4"/>
  <c r="F489" i="4"/>
  <c r="F488" i="4"/>
  <c r="E488" i="4"/>
  <c r="D488" i="4"/>
  <c r="F487" i="4"/>
  <c r="F486" i="4"/>
  <c r="F485" i="4"/>
  <c r="E485" i="4"/>
  <c r="D485" i="4"/>
  <c r="F484" i="4"/>
  <c r="F483" i="4"/>
  <c r="F482" i="4"/>
  <c r="F481" i="4"/>
  <c r="F480" i="4"/>
  <c r="E480" i="4"/>
  <c r="D480" i="4"/>
  <c r="D479" i="4" s="1"/>
  <c r="F479" i="4" s="1"/>
  <c r="E479" i="4"/>
  <c r="D473" i="1" s="1"/>
  <c r="F478" i="4"/>
  <c r="F477" i="4"/>
  <c r="F476" i="4"/>
  <c r="E476" i="4"/>
  <c r="D476" i="4"/>
  <c r="F475" i="4"/>
  <c r="F474" i="4"/>
  <c r="F473" i="4"/>
  <c r="E473" i="4"/>
  <c r="D473" i="4"/>
  <c r="F472" i="4"/>
  <c r="F471" i="4"/>
  <c r="E470" i="4"/>
  <c r="D470" i="4"/>
  <c r="F470" i="4" s="1"/>
  <c r="F469" i="4"/>
  <c r="F468" i="4"/>
  <c r="E467" i="4"/>
  <c r="E466" i="4"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s="1"/>
  <c r="F431" i="4" s="1"/>
  <c r="E431" i="4"/>
  <c r="E428" i="4"/>
  <c r="F428" i="4" s="1"/>
  <c r="D428" i="4"/>
  <c r="E427" i="4"/>
  <c r="F427" i="4" s="1"/>
  <c r="D427" i="4"/>
  <c r="D648" i="4" s="1"/>
  <c r="E426" i="4"/>
  <c r="D426" i="4"/>
  <c r="D647" i="4" s="1"/>
  <c r="F647" i="4" s="1"/>
  <c r="F421" i="4"/>
  <c r="F420" i="4"/>
  <c r="F419" i="4"/>
  <c r="F416" i="4"/>
  <c r="F415" i="4"/>
  <c r="F414" i="4"/>
  <c r="F413" i="4"/>
  <c r="E412" i="4"/>
  <c r="D412" i="4"/>
  <c r="F412" i="4" s="1"/>
  <c r="F411" i="4"/>
  <c r="E410" i="4"/>
  <c r="D410" i="4"/>
  <c r="F410" i="4" s="1"/>
  <c r="F409" i="4"/>
  <c r="F408" i="4"/>
  <c r="F407" i="4"/>
  <c r="E407" i="4"/>
  <c r="D407" i="4"/>
  <c r="D406" i="4" s="1"/>
  <c r="F406" i="4" s="1"/>
  <c r="E406" i="4"/>
  <c r="D401" i="1" s="1"/>
  <c r="F405" i="4"/>
  <c r="F404" i="4"/>
  <c r="F403" i="4"/>
  <c r="F402" i="4"/>
  <c r="E401" i="4"/>
  <c r="D401" i="4"/>
  <c r="F401" i="4" s="1"/>
  <c r="F400" i="4"/>
  <c r="F399" i="4"/>
  <c r="E398" i="4"/>
  <c r="D398" i="4"/>
  <c r="F398" i="4" s="1"/>
  <c r="F397" i="4"/>
  <c r="F396" i="4"/>
  <c r="F395" i="4"/>
  <c r="F394" i="4"/>
  <c r="E393" i="4"/>
  <c r="D393" i="4"/>
  <c r="F392" i="4"/>
  <c r="F391" i="4"/>
  <c r="F390" i="4"/>
  <c r="F389" i="4"/>
  <c r="E388" i="4"/>
  <c r="F388" i="4" s="1"/>
  <c r="D388" i="4"/>
  <c r="F387" i="4"/>
  <c r="F386" i="4"/>
  <c r="F385" i="4"/>
  <c r="F384" i="4"/>
  <c r="F383" i="4"/>
  <c r="F382" i="4"/>
  <c r="F381" i="4"/>
  <c r="F380" i="4"/>
  <c r="F379" i="4"/>
  <c r="E379" i="4"/>
  <c r="D379" i="4"/>
  <c r="F378" i="4"/>
  <c r="F377" i="4"/>
  <c r="F376" i="4"/>
  <c r="F375" i="4"/>
  <c r="E374" i="4"/>
  <c r="D374" i="4"/>
  <c r="F374" i="4" s="1"/>
  <c r="D373" i="4"/>
  <c r="F372" i="4"/>
  <c r="F371" i="4"/>
  <c r="F370" i="4"/>
  <c r="F369" i="4"/>
  <c r="F368" i="4"/>
  <c r="F367" i="4"/>
  <c r="E366" i="4"/>
  <c r="D366" i="4"/>
  <c r="F366" i="4" s="1"/>
  <c r="F365" i="4"/>
  <c r="F364" i="4"/>
  <c r="F363" i="4"/>
  <c r="F362" i="4"/>
  <c r="E362" i="4"/>
  <c r="E361" i="4" s="1"/>
  <c r="D362" i="4"/>
  <c r="F361" i="4"/>
  <c r="D361" i="4"/>
  <c r="D360" i="4" s="1"/>
  <c r="F359" i="4"/>
  <c r="E358" i="4"/>
  <c r="D358" i="4"/>
  <c r="F358" i="4" s="1"/>
  <c r="F357" i="4"/>
  <c r="F356" i="4"/>
  <c r="F355" i="4"/>
  <c r="E355" i="4"/>
  <c r="D355" i="4"/>
  <c r="D354" i="4" s="1"/>
  <c r="F354" i="4" s="1"/>
  <c r="E354" i="4"/>
  <c r="F353" i="4"/>
  <c r="F352" i="4"/>
  <c r="F351" i="4"/>
  <c r="F350"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F320" i="4"/>
  <c r="F319" i="4"/>
  <c r="F318" i="4"/>
  <c r="F317" i="4"/>
  <c r="F316" i="4"/>
  <c r="F315" i="4"/>
  <c r="E314" i="4"/>
  <c r="D314" i="4"/>
  <c r="F314" i="4" s="1"/>
  <c r="F313" i="4"/>
  <c r="F312" i="4"/>
  <c r="F311" i="4"/>
  <c r="F310" i="4"/>
  <c r="E310" i="4"/>
  <c r="E309" i="4" s="1"/>
  <c r="D304" i="1" s="1"/>
  <c r="D310" i="4"/>
  <c r="F309" i="4"/>
  <c r="D309" i="4"/>
  <c r="E308"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E273" i="4"/>
  <c r="F272" i="4"/>
  <c r="F271" i="4"/>
  <c r="F270" i="4"/>
  <c r="E269" i="4"/>
  <c r="D269" i="4"/>
  <c r="F269" i="4" s="1"/>
  <c r="F268" i="4"/>
  <c r="F267" i="4"/>
  <c r="F266" i="4"/>
  <c r="F265" i="4"/>
  <c r="F264" i="4"/>
  <c r="E263" i="4"/>
  <c r="D263" i="4"/>
  <c r="F263" i="4" s="1"/>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5" i="4"/>
  <c r="F244" i="4"/>
  <c r="F243" i="4"/>
  <c r="F242" i="4"/>
  <c r="E242" i="4"/>
  <c r="D242" i="4"/>
  <c r="F241" i="4"/>
  <c r="F240" i="4"/>
  <c r="F239" i="4"/>
  <c r="F238" i="4"/>
  <c r="E237" i="4"/>
  <c r="D237" i="4"/>
  <c r="F237" i="4" s="1"/>
  <c r="F236" i="4"/>
  <c r="F235" i="4"/>
  <c r="F234" i="4"/>
  <c r="E234" i="4"/>
  <c r="D234" i="4"/>
  <c r="F233" i="4"/>
  <c r="F232" i="4"/>
  <c r="F231" i="4"/>
  <c r="E231" i="4"/>
  <c r="D231" i="4"/>
  <c r="F229" i="4"/>
  <c r="F228" i="4"/>
  <c r="F227" i="4"/>
  <c r="F226" i="4"/>
  <c r="E225" i="4"/>
  <c r="D225" i="4"/>
  <c r="F225" i="4" s="1"/>
  <c r="F224" i="4"/>
  <c r="F223" i="4"/>
  <c r="F222" i="4"/>
  <c r="E222" i="4"/>
  <c r="D222" i="4"/>
  <c r="D221" i="4" s="1"/>
  <c r="F221" i="4" s="1"/>
  <c r="E221" i="4"/>
  <c r="F220" i="4"/>
  <c r="F219" i="4"/>
  <c r="F218" i="4"/>
  <c r="F217" i="4"/>
  <c r="E216" i="4"/>
  <c r="D216" i="4"/>
  <c r="F215" i="4"/>
  <c r="F214" i="4"/>
  <c r="F213" i="4"/>
  <c r="F212" i="4"/>
  <c r="F211" i="4"/>
  <c r="F210" i="4"/>
  <c r="F209" i="4"/>
  <c r="F208" i="4"/>
  <c r="E208" i="4"/>
  <c r="D208" i="4"/>
  <c r="F207" i="4"/>
  <c r="F206" i="4"/>
  <c r="F205" i="4"/>
  <c r="F204" i="4"/>
  <c r="E203" i="4"/>
  <c r="E202" i="4" s="1"/>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41" i="4"/>
  <c r="F141" i="4" s="1"/>
  <c r="F140" i="4"/>
  <c r="D140" i="4"/>
  <c r="F139" i="4"/>
  <c r="F138" i="4"/>
  <c r="F137" i="4"/>
  <c r="F136" i="4"/>
  <c r="E135" i="4"/>
  <c r="E134" i="4" s="1"/>
  <c r="D135" i="4"/>
  <c r="D134" i="4"/>
  <c r="F133" i="4"/>
  <c r="F132" i="4"/>
  <c r="F131" i="4"/>
  <c r="F130" i="4"/>
  <c r="E129" i="4"/>
  <c r="D129" i="4"/>
  <c r="F129" i="4" s="1"/>
  <c r="F128" i="4"/>
  <c r="F127" i="4"/>
  <c r="E126" i="4"/>
  <c r="D126" i="4"/>
  <c r="E125" i="4"/>
  <c r="F124" i="4"/>
  <c r="F123" i="4"/>
  <c r="F122" i="4"/>
  <c r="F121" i="4"/>
  <c r="F120" i="4"/>
  <c r="E120" i="4"/>
  <c r="D120" i="4"/>
  <c r="F119" i="4"/>
  <c r="F118" i="4"/>
  <c r="F117" i="4"/>
  <c r="F116" i="4"/>
  <c r="F115" i="4"/>
  <c r="F114" i="4"/>
  <c r="F113" i="4"/>
  <c r="E112" i="4"/>
  <c r="D112" i="4"/>
  <c r="F112" i="4" s="1"/>
  <c r="F111" i="4"/>
  <c r="F110" i="4"/>
  <c r="F109" i="4"/>
  <c r="F108" i="4"/>
  <c r="E107" i="4"/>
  <c r="D107" i="4"/>
  <c r="F107" i="4" s="1"/>
  <c r="D106" i="4"/>
  <c r="F106" i="4" s="1"/>
  <c r="F105" i="4"/>
  <c r="F104" i="4"/>
  <c r="F103" i="4"/>
  <c r="F102" i="4"/>
  <c r="F101" i="4"/>
  <c r="F100" i="4"/>
  <c r="F99" i="4"/>
  <c r="E98" i="4"/>
  <c r="D98" i="4"/>
  <c r="F98" i="4" s="1"/>
  <c r="F97" i="4"/>
  <c r="F96" i="4"/>
  <c r="F95" i="4"/>
  <c r="F94" i="4"/>
  <c r="F93" i="4"/>
  <c r="F92" i="4"/>
  <c r="E91" i="4"/>
  <c r="D87" i="1" s="1"/>
  <c r="D91" i="4"/>
  <c r="F91" i="4" s="1"/>
  <c r="F90" i="4"/>
  <c r="F89" i="4"/>
  <c r="F88" i="4"/>
  <c r="F87" i="4"/>
  <c r="F86" i="4"/>
  <c r="F85" i="4"/>
  <c r="F84" i="4"/>
  <c r="E83" i="4"/>
  <c r="D83" i="4"/>
  <c r="D82" i="4"/>
  <c r="F81" i="4"/>
  <c r="F80" i="4"/>
  <c r="F79" i="4"/>
  <c r="F78" i="4"/>
  <c r="F77" i="4"/>
  <c r="E77" i="4"/>
  <c r="D77" i="4"/>
  <c r="F76" i="4"/>
  <c r="F75" i="4"/>
  <c r="E74" i="4"/>
  <c r="D74" i="4"/>
  <c r="F74" i="4" s="1"/>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F50" i="4"/>
  <c r="E50" i="4"/>
  <c r="D50" i="4"/>
  <c r="E49" i="4"/>
  <c r="D45" i="1" s="1"/>
  <c r="F48" i="4"/>
  <c r="F47" i="4"/>
  <c r="F46" i="4"/>
  <c r="F45" i="4"/>
  <c r="F44" i="4"/>
  <c r="E44" i="4"/>
  <c r="D44" i="4"/>
  <c r="D43" i="4" s="1"/>
  <c r="F43" i="4"/>
  <c r="E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D7" i="4"/>
  <c r="G40" i="3"/>
  <c r="B40" i="3"/>
  <c r="G39" i="3"/>
  <c r="B39" i="3"/>
  <c r="G38" i="3"/>
  <c r="B38" i="3"/>
  <c r="H37" i="3"/>
  <c r="G37" i="3"/>
  <c r="B37" i="3"/>
  <c r="I35" i="3"/>
  <c r="H35" i="3"/>
  <c r="G35" i="3"/>
  <c r="B35" i="3"/>
  <c r="I34" i="3"/>
  <c r="H34" i="3"/>
  <c r="G34" i="3"/>
  <c r="B34" i="3"/>
  <c r="I33" i="3"/>
  <c r="H33" i="3"/>
  <c r="G33" i="3"/>
  <c r="B33" i="3"/>
  <c r="H32" i="3"/>
  <c r="G32" i="3"/>
  <c r="B32" i="3"/>
  <c r="G30" i="3"/>
  <c r="B30" i="3"/>
  <c r="I29" i="3"/>
  <c r="G29" i="3"/>
  <c r="B29" i="3"/>
  <c r="I28" i="3"/>
  <c r="H28" i="3"/>
  <c r="G28" i="3"/>
  <c r="B28" i="3"/>
  <c r="G27" i="3"/>
  <c r="B27" i="3"/>
  <c r="I26" i="3"/>
  <c r="H26" i="3"/>
  <c r="G26" i="3"/>
  <c r="B26" i="3"/>
  <c r="G24" i="3"/>
  <c r="B24" i="3"/>
  <c r="G23" i="3"/>
  <c r="B23" i="3"/>
  <c r="G22" i="3"/>
  <c r="B22" i="3"/>
  <c r="G21" i="3"/>
  <c r="B21" i="3"/>
  <c r="G19" i="3"/>
  <c r="B19" i="3"/>
  <c r="G18" i="3"/>
  <c r="B18" i="3"/>
  <c r="G17" i="3"/>
  <c r="B17" i="3"/>
  <c r="G16" i="3"/>
  <c r="B16" i="3"/>
  <c r="H10" i="3" a="1"/>
  <c r="H10" i="3" s="1"/>
  <c r="L3" i="9" s="1"/>
  <c r="C1686" i="1"/>
  <c r="H1686" i="1" s="1"/>
  <c r="C1685" i="1"/>
  <c r="H1685" i="1" s="1"/>
  <c r="C1684" i="1"/>
  <c r="C1683" i="1"/>
  <c r="G1683" i="1" s="1"/>
  <c r="C1682" i="1"/>
  <c r="H1682" i="1" s="1"/>
  <c r="C1680" i="1"/>
  <c r="C1679" i="1"/>
  <c r="G1679" i="1" s="1"/>
  <c r="G1678" i="1"/>
  <c r="C1678" i="1"/>
  <c r="H1678" i="1" s="1"/>
  <c r="C1677" i="1"/>
  <c r="H1677" i="1" s="1"/>
  <c r="C1676" i="1"/>
  <c r="C1675" i="1"/>
  <c r="G1675" i="1" s="1"/>
  <c r="C1674" i="1"/>
  <c r="H1674" i="1" s="1"/>
  <c r="C1673" i="1"/>
  <c r="H1673" i="1" s="1"/>
  <c r="C1672" i="1"/>
  <c r="C1671" i="1"/>
  <c r="G1671" i="1" s="1"/>
  <c r="C1670" i="1"/>
  <c r="H1670" i="1" s="1"/>
  <c r="C1669" i="1"/>
  <c r="H1669" i="1" s="1"/>
  <c r="C1668" i="1"/>
  <c r="C1667" i="1"/>
  <c r="G1667" i="1" s="1"/>
  <c r="G1666" i="1"/>
  <c r="C1666" i="1"/>
  <c r="H1666" i="1" s="1"/>
  <c r="C1665" i="1"/>
  <c r="H1665" i="1" s="1"/>
  <c r="C1664" i="1"/>
  <c r="C1663" i="1"/>
  <c r="G1663" i="1" s="1"/>
  <c r="C1662" i="1"/>
  <c r="H1662" i="1" s="1"/>
  <c r="G1661" i="1"/>
  <c r="C1661" i="1"/>
  <c r="H1661" i="1" s="1"/>
  <c r="C1660" i="1"/>
  <c r="C1658" i="1"/>
  <c r="H1658" i="1" s="1"/>
  <c r="C1657" i="1"/>
  <c r="H1657" i="1" s="1"/>
  <c r="C1656" i="1"/>
  <c r="C1655" i="1"/>
  <c r="G1655" i="1" s="1"/>
  <c r="C1654" i="1"/>
  <c r="H1654" i="1" s="1"/>
  <c r="C1653" i="1"/>
  <c r="H1653" i="1" s="1"/>
  <c r="C1652" i="1"/>
  <c r="H1651" i="1"/>
  <c r="C1651" i="1"/>
  <c r="G1651" i="1" s="1"/>
  <c r="C1650" i="1"/>
  <c r="H1650" i="1" s="1"/>
  <c r="C1649" i="1"/>
  <c r="H1649" i="1" s="1"/>
  <c r="C1648" i="1"/>
  <c r="C1647" i="1"/>
  <c r="G1647" i="1" s="1"/>
  <c r="G1646" i="1"/>
  <c r="C1646" i="1"/>
  <c r="H1646" i="1" s="1"/>
  <c r="G1645" i="1"/>
  <c r="C1645" i="1"/>
  <c r="H1645" i="1" s="1"/>
  <c r="C1644" i="1"/>
  <c r="H1643" i="1"/>
  <c r="C1643" i="1"/>
  <c r="G1643" i="1" s="1"/>
  <c r="H1642" i="1"/>
  <c r="G1642" i="1"/>
  <c r="C1642" i="1"/>
  <c r="C1641" i="1"/>
  <c r="H1641" i="1" s="1"/>
  <c r="C1640" i="1"/>
  <c r="C1638" i="1"/>
  <c r="H1638" i="1" s="1"/>
  <c r="C1637" i="1"/>
  <c r="H1637" i="1" s="1"/>
  <c r="C1636" i="1"/>
  <c r="C1635" i="1"/>
  <c r="G1635" i="1" s="1"/>
  <c r="C1634" i="1"/>
  <c r="H1634" i="1" s="1"/>
  <c r="C1633" i="1"/>
  <c r="H1633" i="1" s="1"/>
  <c r="C1632" i="1"/>
  <c r="C1631" i="1"/>
  <c r="G1631" i="1" s="1"/>
  <c r="C1630" i="1"/>
  <c r="H1630" i="1" s="1"/>
  <c r="C1629" i="1"/>
  <c r="H1629" i="1" s="1"/>
  <c r="H1627" i="1"/>
  <c r="C1627" i="1"/>
  <c r="G1627" i="1" s="1"/>
  <c r="C1626" i="1"/>
  <c r="H1626" i="1" s="1"/>
  <c r="C1625" i="1"/>
  <c r="H1625" i="1" s="1"/>
  <c r="C1624" i="1"/>
  <c r="C1623" i="1"/>
  <c r="G1623" i="1" s="1"/>
  <c r="C1620" i="1"/>
  <c r="C1619" i="1"/>
  <c r="G1619" i="1" s="1"/>
  <c r="C1618" i="1"/>
  <c r="H1618" i="1" s="1"/>
  <c r="C1617" i="1"/>
  <c r="H1617" i="1" s="1"/>
  <c r="C1616" i="1"/>
  <c r="C1615" i="1"/>
  <c r="G1615" i="1" s="1"/>
  <c r="G1613" i="1"/>
  <c r="C1613" i="1"/>
  <c r="H1613" i="1" s="1"/>
  <c r="C1612" i="1"/>
  <c r="C1611" i="1"/>
  <c r="G1611" i="1" s="1"/>
  <c r="H1610" i="1"/>
  <c r="C1610" i="1"/>
  <c r="G1610" i="1" s="1"/>
  <c r="C1609" i="1"/>
  <c r="H1609" i="1" s="1"/>
  <c r="C1608" i="1"/>
  <c r="C1607" i="1"/>
  <c r="G1607" i="1" s="1"/>
  <c r="C1606" i="1"/>
  <c r="H1606" i="1" s="1"/>
  <c r="C1605" i="1"/>
  <c r="H1605" i="1" s="1"/>
  <c r="C1604" i="1"/>
  <c r="C1603" i="1"/>
  <c r="G1603" i="1" s="1"/>
  <c r="C1601" i="1"/>
  <c r="H1601" i="1" s="1"/>
  <c r="C1600" i="1"/>
  <c r="C1599" i="1"/>
  <c r="G1599" i="1" s="1"/>
  <c r="C1598" i="1"/>
  <c r="H1598" i="1" s="1"/>
  <c r="G1597" i="1"/>
  <c r="C1597" i="1"/>
  <c r="H1597" i="1" s="1"/>
  <c r="C1596" i="1"/>
  <c r="C1595" i="1"/>
  <c r="G1595" i="1" s="1"/>
  <c r="H1594" i="1"/>
  <c r="G1594" i="1"/>
  <c r="C1594" i="1"/>
  <c r="C1593" i="1"/>
  <c r="H1593" i="1" s="1"/>
  <c r="C1592" i="1"/>
  <c r="C1591" i="1"/>
  <c r="G1591" i="1" s="1"/>
  <c r="H1590" i="1"/>
  <c r="G1590" i="1"/>
  <c r="C1590" i="1"/>
  <c r="C1589" i="1"/>
  <c r="H1589" i="1" s="1"/>
  <c r="C1588" i="1"/>
  <c r="C1587" i="1"/>
  <c r="G1587" i="1" s="1"/>
  <c r="C1586" i="1"/>
  <c r="H1586" i="1" s="1"/>
  <c r="C1585" i="1"/>
  <c r="H1585" i="1" s="1"/>
  <c r="C1584" i="1"/>
  <c r="H1582" i="1"/>
  <c r="G1582" i="1"/>
  <c r="C1582" i="1"/>
  <c r="D1581" i="1"/>
  <c r="C1581" i="1"/>
  <c r="G1580" i="1"/>
  <c r="D1580" i="1"/>
  <c r="J1580" i="1" s="1"/>
  <c r="C1580" i="1"/>
  <c r="D1579" i="1"/>
  <c r="C1579" i="1"/>
  <c r="G1578" i="1"/>
  <c r="D1578" i="1"/>
  <c r="J1578" i="1" s="1"/>
  <c r="C1578" i="1"/>
  <c r="G1577" i="1"/>
  <c r="D1577" i="1"/>
  <c r="H1577" i="1" s="1"/>
  <c r="C1577" i="1"/>
  <c r="D1576" i="1"/>
  <c r="C1576" i="1"/>
  <c r="G1575" i="1"/>
  <c r="D1575" i="1"/>
  <c r="J1575" i="1" s="1"/>
  <c r="C1575" i="1"/>
  <c r="D1574" i="1"/>
  <c r="C1574" i="1"/>
  <c r="G1573" i="1"/>
  <c r="D1573" i="1"/>
  <c r="J1573" i="1" s="1"/>
  <c r="C1573" i="1"/>
  <c r="G1572" i="1"/>
  <c r="D1572" i="1"/>
  <c r="H1572" i="1" s="1"/>
  <c r="C1572" i="1"/>
  <c r="G1571" i="1"/>
  <c r="D1571" i="1"/>
  <c r="H1571" i="1" s="1"/>
  <c r="C1571" i="1"/>
  <c r="D1570" i="1"/>
  <c r="C1570" i="1"/>
  <c r="G1569" i="1"/>
  <c r="D1569" i="1"/>
  <c r="J1569" i="1" s="1"/>
  <c r="C1569" i="1"/>
  <c r="D1568" i="1"/>
  <c r="C1568" i="1"/>
  <c r="G1567" i="1"/>
  <c r="D1567" i="1"/>
  <c r="J1567" i="1" s="1"/>
  <c r="C1567" i="1"/>
  <c r="D1566" i="1"/>
  <c r="C1566" i="1"/>
  <c r="G1565" i="1"/>
  <c r="D1565" i="1"/>
  <c r="J1565" i="1" s="1"/>
  <c r="C1565" i="1"/>
  <c r="D1564" i="1"/>
  <c r="C1564" i="1"/>
  <c r="D1563" i="1"/>
  <c r="C1563" i="1"/>
  <c r="G1562" i="1"/>
  <c r="D1562" i="1"/>
  <c r="J1562" i="1" s="1"/>
  <c r="C1562" i="1"/>
  <c r="D1561" i="1"/>
  <c r="C1561" i="1"/>
  <c r="G1560" i="1"/>
  <c r="D1560" i="1"/>
  <c r="J1560" i="1" s="1"/>
  <c r="C1560" i="1"/>
  <c r="D1559" i="1"/>
  <c r="C1559" i="1"/>
  <c r="G1558" i="1"/>
  <c r="D1558" i="1"/>
  <c r="J1558" i="1" s="1"/>
  <c r="C1558" i="1"/>
  <c r="D1557" i="1"/>
  <c r="C1557" i="1"/>
  <c r="D1556" i="1"/>
  <c r="C1556" i="1"/>
  <c r="D1555" i="1"/>
  <c r="C1555" i="1"/>
  <c r="G1554" i="1"/>
  <c r="D1554" i="1"/>
  <c r="J1554" i="1" s="1"/>
  <c r="C1554" i="1"/>
  <c r="D1553" i="1"/>
  <c r="C1553" i="1"/>
  <c r="G1552" i="1"/>
  <c r="D1552" i="1"/>
  <c r="J1552" i="1" s="1"/>
  <c r="C1552" i="1"/>
  <c r="D1551" i="1"/>
  <c r="C1551" i="1"/>
  <c r="G1550" i="1"/>
  <c r="D1550" i="1"/>
  <c r="J1550" i="1" s="1"/>
  <c r="C1550" i="1"/>
  <c r="D1549" i="1"/>
  <c r="C1549" i="1"/>
  <c r="G1548" i="1"/>
  <c r="D1548" i="1"/>
  <c r="J1548" i="1" s="1"/>
  <c r="C1548" i="1"/>
  <c r="H1547" i="1"/>
  <c r="G1547" i="1"/>
  <c r="D1547" i="1"/>
  <c r="C1547" i="1"/>
  <c r="J1547" i="1" s="1"/>
  <c r="J1546" i="1"/>
  <c r="D1546" i="1"/>
  <c r="C1546" i="1"/>
  <c r="H1546" i="1" s="1"/>
  <c r="H1545" i="1"/>
  <c r="G1545" i="1"/>
  <c r="I1545" i="1" s="1"/>
  <c r="D1545" i="1"/>
  <c r="C1545" i="1"/>
  <c r="J1545" i="1" s="1"/>
  <c r="D1544" i="1"/>
  <c r="J1544" i="1" s="1"/>
  <c r="C1544" i="1"/>
  <c r="H1543" i="1"/>
  <c r="G1543" i="1"/>
  <c r="D1543" i="1"/>
  <c r="C1543" i="1"/>
  <c r="J1543" i="1" s="1"/>
  <c r="J1542" i="1"/>
  <c r="D1542" i="1"/>
  <c r="C1542" i="1"/>
  <c r="H1542" i="1" s="1"/>
  <c r="H1541" i="1"/>
  <c r="G1541" i="1"/>
  <c r="I1541" i="1" s="1"/>
  <c r="D1541" i="1"/>
  <c r="C1541" i="1"/>
  <c r="J1541" i="1" s="1"/>
  <c r="H1540" i="1"/>
  <c r="G1540" i="1"/>
  <c r="D1540" i="1"/>
  <c r="C1540" i="1"/>
  <c r="H1539" i="1"/>
  <c r="G1539" i="1"/>
  <c r="D1539" i="1"/>
  <c r="C1539" i="1"/>
  <c r="C1538"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D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D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C1259" i="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D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9" i="1"/>
  <c r="G1179" i="1"/>
  <c r="D1179" i="1"/>
  <c r="C1179" i="1"/>
  <c r="H1178" i="1"/>
  <c r="G1178" i="1"/>
  <c r="D1178" i="1"/>
  <c r="C1178" i="1"/>
  <c r="H1177" i="1"/>
  <c r="G1177" i="1"/>
  <c r="D1177" i="1"/>
  <c r="C1177" i="1"/>
  <c r="D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D727" i="1"/>
  <c r="G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D650" i="1"/>
  <c r="G650" i="1" s="1"/>
  <c r="C650" i="1"/>
  <c r="H649" i="1"/>
  <c r="G649" i="1"/>
  <c r="C649" i="1"/>
  <c r="H648" i="1"/>
  <c r="G648" i="1"/>
  <c r="D648" i="1"/>
  <c r="C648" i="1"/>
  <c r="H647" i="1"/>
  <c r="G647" i="1"/>
  <c r="D647" i="1"/>
  <c r="C647" i="1"/>
  <c r="H646" i="1"/>
  <c r="G646" i="1"/>
  <c r="D646" i="1"/>
  <c r="C646" i="1"/>
  <c r="H645" i="1"/>
  <c r="D645" i="1"/>
  <c r="G645" i="1" s="1"/>
  <c r="C645" i="1"/>
  <c r="C641" i="1"/>
  <c r="H636" i="1"/>
  <c r="G636" i="1"/>
  <c r="D636" i="1"/>
  <c r="C636" i="1"/>
  <c r="H635" i="1"/>
  <c r="D635" i="1"/>
  <c r="G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C579"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D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D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D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3" i="1"/>
  <c r="D423" i="1"/>
  <c r="G423" i="1" s="1"/>
  <c r="C423" i="1"/>
  <c r="D422" i="1"/>
  <c r="G422" i="1" s="1"/>
  <c r="C422" i="1"/>
  <c r="D421" i="1"/>
  <c r="H421" i="1" s="1"/>
  <c r="C421" i="1"/>
  <c r="H416" i="1"/>
  <c r="G416" i="1"/>
  <c r="D416" i="1"/>
  <c r="C416" i="1"/>
  <c r="H415" i="1"/>
  <c r="D415" i="1"/>
  <c r="G415" i="1" s="1"/>
  <c r="C415" i="1"/>
  <c r="D414" i="1"/>
  <c r="G414" i="1" s="1"/>
  <c r="C414" i="1"/>
  <c r="H411" i="1"/>
  <c r="G411" i="1"/>
  <c r="D411" i="1"/>
  <c r="C411" i="1"/>
  <c r="H410" i="1"/>
  <c r="G410" i="1"/>
  <c r="D410" i="1"/>
  <c r="C410" i="1"/>
  <c r="H409" i="1"/>
  <c r="G409" i="1"/>
  <c r="D409" i="1"/>
  <c r="C409" i="1"/>
  <c r="H408" i="1"/>
  <c r="D408" i="1"/>
  <c r="G408" i="1" s="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D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D378" i="1"/>
  <c r="G378" i="1" s="1"/>
  <c r="C378" i="1"/>
  <c r="H377" i="1"/>
  <c r="G377" i="1"/>
  <c r="D377" i="1"/>
  <c r="C377" i="1"/>
  <c r="H376" i="1"/>
  <c r="G376" i="1"/>
  <c r="D376" i="1"/>
  <c r="C376" i="1"/>
  <c r="H375" i="1"/>
  <c r="D375" i="1"/>
  <c r="G375" i="1" s="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D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C304" i="1"/>
  <c r="H302" i="1"/>
  <c r="G302" i="1"/>
  <c r="D302" i="1"/>
  <c r="C302" i="1"/>
  <c r="H301" i="1"/>
  <c r="G301" i="1"/>
  <c r="D301" i="1"/>
  <c r="C301" i="1"/>
  <c r="H300" i="1"/>
  <c r="G300" i="1"/>
  <c r="D300" i="1"/>
  <c r="C300" i="1"/>
  <c r="H299" i="1"/>
  <c r="D299" i="1"/>
  <c r="G299" i="1" s="1"/>
  <c r="C299"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D262" i="1"/>
  <c r="C262" i="1"/>
  <c r="H262" i="1" s="1"/>
  <c r="D261" i="1"/>
  <c r="C261" i="1"/>
  <c r="H261" i="1" s="1"/>
  <c r="G260" i="1"/>
  <c r="D260" i="1"/>
  <c r="C260" i="1"/>
  <c r="H260" i="1" s="1"/>
  <c r="G259" i="1"/>
  <c r="D259" i="1"/>
  <c r="C259" i="1"/>
  <c r="H259" i="1" s="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5" i="1"/>
  <c r="C225" i="1"/>
  <c r="H225" i="1" s="1"/>
  <c r="D224" i="1"/>
  <c r="C224" i="1"/>
  <c r="H224" i="1" s="1"/>
  <c r="G223" i="1"/>
  <c r="D223" i="1"/>
  <c r="C223" i="1"/>
  <c r="H223" i="1" s="1"/>
  <c r="G222" i="1"/>
  <c r="D222" i="1"/>
  <c r="C222" i="1"/>
  <c r="H222" i="1" s="1"/>
  <c r="D221" i="1"/>
  <c r="C221" i="1"/>
  <c r="H221" i="1" s="1"/>
  <c r="D220" i="1"/>
  <c r="C220" i="1"/>
  <c r="H220" i="1" s="1"/>
  <c r="G219" i="1"/>
  <c r="D219" i="1"/>
  <c r="C219" i="1"/>
  <c r="H219" i="1" s="1"/>
  <c r="G218" i="1"/>
  <c r="D218" i="1"/>
  <c r="C218" i="1"/>
  <c r="H218" i="1" s="1"/>
  <c r="D217" i="1"/>
  <c r="C217" i="1"/>
  <c r="H217" i="1" s="1"/>
  <c r="D216" i="1"/>
  <c r="C216" i="1"/>
  <c r="H216" i="1" s="1"/>
  <c r="D215" i="1"/>
  <c r="G215" i="1" s="1"/>
  <c r="C215" i="1"/>
  <c r="H215" i="1" s="1"/>
  <c r="G214" i="1"/>
  <c r="D214" i="1"/>
  <c r="C214" i="1"/>
  <c r="H214" i="1" s="1"/>
  <c r="D213" i="1"/>
  <c r="C213" i="1"/>
  <c r="H213" i="1" s="1"/>
  <c r="D212" i="1"/>
  <c r="C212" i="1"/>
  <c r="H212" i="1" s="1"/>
  <c r="G211" i="1"/>
  <c r="D211" i="1"/>
  <c r="C211" i="1"/>
  <c r="H211" i="1" s="1"/>
  <c r="G210" i="1"/>
  <c r="D210" i="1"/>
  <c r="C210" i="1"/>
  <c r="H210" i="1" s="1"/>
  <c r="D209" i="1"/>
  <c r="C209" i="1"/>
  <c r="H209" i="1" s="1"/>
  <c r="D208" i="1"/>
  <c r="C208" i="1"/>
  <c r="H208" i="1" s="1"/>
  <c r="G207" i="1"/>
  <c r="D207" i="1"/>
  <c r="C207" i="1"/>
  <c r="H207" i="1" s="1"/>
  <c r="G206" i="1"/>
  <c r="D206" i="1"/>
  <c r="C206" i="1"/>
  <c r="H206" i="1" s="1"/>
  <c r="D205" i="1"/>
  <c r="C205" i="1"/>
  <c r="H205" i="1" s="1"/>
  <c r="D204" i="1"/>
  <c r="C204" i="1"/>
  <c r="H204" i="1" s="1"/>
  <c r="G203" i="1"/>
  <c r="D203" i="1"/>
  <c r="C203" i="1"/>
  <c r="H203" i="1" s="1"/>
  <c r="G202" i="1"/>
  <c r="D202" i="1"/>
  <c r="C202" i="1"/>
  <c r="H202" i="1" s="1"/>
  <c r="D201" i="1"/>
  <c r="C201" i="1"/>
  <c r="H201" i="1" s="1"/>
  <c r="D200" i="1"/>
  <c r="C200" i="1"/>
  <c r="H200" i="1" s="1"/>
  <c r="G199" i="1"/>
  <c r="D199" i="1"/>
  <c r="C199" i="1"/>
  <c r="H199" i="1" s="1"/>
  <c r="D198" i="1"/>
  <c r="G198" i="1" s="1"/>
  <c r="C198" i="1"/>
  <c r="H198" i="1" s="1"/>
  <c r="D197" i="1"/>
  <c r="C197" i="1"/>
  <c r="H197" i="1" s="1"/>
  <c r="D196" i="1"/>
  <c r="C196" i="1"/>
  <c r="H196" i="1" s="1"/>
  <c r="G195" i="1"/>
  <c r="D195" i="1"/>
  <c r="C195" i="1"/>
  <c r="H195" i="1" s="1"/>
  <c r="G194" i="1"/>
  <c r="D194" i="1"/>
  <c r="C194" i="1"/>
  <c r="H194" i="1" s="1"/>
  <c r="D193" i="1"/>
  <c r="C193" i="1"/>
  <c r="H193" i="1" s="1"/>
  <c r="D192" i="1"/>
  <c r="C192" i="1"/>
  <c r="H192" i="1" s="1"/>
  <c r="D191" i="1"/>
  <c r="G191" i="1" s="1"/>
  <c r="C191" i="1"/>
  <c r="H191" i="1" s="1"/>
  <c r="D190" i="1"/>
  <c r="G190" i="1" s="1"/>
  <c r="C190" i="1"/>
  <c r="H190" i="1" s="1"/>
  <c r="D189" i="1"/>
  <c r="C189" i="1"/>
  <c r="H189" i="1" s="1"/>
  <c r="D188" i="1"/>
  <c r="C188" i="1"/>
  <c r="H188" i="1" s="1"/>
  <c r="G187" i="1"/>
  <c r="D187" i="1"/>
  <c r="C187" i="1"/>
  <c r="H187" i="1" s="1"/>
  <c r="G186" i="1"/>
  <c r="D186" i="1"/>
  <c r="C186" i="1"/>
  <c r="H186" i="1" s="1"/>
  <c r="D185" i="1"/>
  <c r="C185" i="1"/>
  <c r="H185" i="1" s="1"/>
  <c r="D184" i="1"/>
  <c r="C184" i="1"/>
  <c r="H184" i="1" s="1"/>
  <c r="G183" i="1"/>
  <c r="D183" i="1"/>
  <c r="C183" i="1"/>
  <c r="H183" i="1" s="1"/>
  <c r="D182" i="1"/>
  <c r="G182" i="1" s="1"/>
  <c r="C182" i="1"/>
  <c r="H182" i="1" s="1"/>
  <c r="D181" i="1"/>
  <c r="C181" i="1"/>
  <c r="H181" i="1" s="1"/>
  <c r="D180" i="1"/>
  <c r="C180" i="1"/>
  <c r="H180" i="1" s="1"/>
  <c r="D179" i="1"/>
  <c r="G179" i="1" s="1"/>
  <c r="C179" i="1"/>
  <c r="H179" i="1" s="1"/>
  <c r="D178" i="1"/>
  <c r="G178" i="1" s="1"/>
  <c r="C178" i="1"/>
  <c r="H178" i="1" s="1"/>
  <c r="D177" i="1"/>
  <c r="C177" i="1"/>
  <c r="H177" i="1" s="1"/>
  <c r="D176" i="1"/>
  <c r="C176" i="1"/>
  <c r="H176" i="1" s="1"/>
  <c r="D175" i="1"/>
  <c r="G175" i="1" s="1"/>
  <c r="C175" i="1"/>
  <c r="H175" i="1" s="1"/>
  <c r="D174" i="1"/>
  <c r="G174" i="1" s="1"/>
  <c r="C174" i="1"/>
  <c r="D173" i="1"/>
  <c r="C173" i="1"/>
  <c r="H173" i="1" s="1"/>
  <c r="D172" i="1"/>
  <c r="C172" i="1"/>
  <c r="H172" i="1" s="1"/>
  <c r="D171" i="1"/>
  <c r="G171" i="1" s="1"/>
  <c r="C171" i="1"/>
  <c r="H171" i="1" s="1"/>
  <c r="D170" i="1"/>
  <c r="G170" i="1" s="1"/>
  <c r="C170" i="1"/>
  <c r="H170" i="1" s="1"/>
  <c r="D169" i="1"/>
  <c r="C169" i="1"/>
  <c r="H169" i="1" s="1"/>
  <c r="D168" i="1"/>
  <c r="C168" i="1"/>
  <c r="H168" i="1" s="1"/>
  <c r="D167" i="1"/>
  <c r="G167" i="1" s="1"/>
  <c r="C167" i="1"/>
  <c r="H167" i="1" s="1"/>
  <c r="D166" i="1"/>
  <c r="G166" i="1" s="1"/>
  <c r="C166" i="1"/>
  <c r="H166" i="1" s="1"/>
  <c r="D165" i="1"/>
  <c r="C165" i="1"/>
  <c r="H165" i="1" s="1"/>
  <c r="D164" i="1"/>
  <c r="C164" i="1"/>
  <c r="H164" i="1" s="1"/>
  <c r="G163" i="1"/>
  <c r="D163" i="1"/>
  <c r="C163" i="1"/>
  <c r="H163" i="1" s="1"/>
  <c r="D162" i="1"/>
  <c r="G162" i="1" s="1"/>
  <c r="C162" i="1"/>
  <c r="H162" i="1" s="1"/>
  <c r="D161" i="1"/>
  <c r="C161" i="1"/>
  <c r="G159" i="1"/>
  <c r="D159" i="1"/>
  <c r="C159" i="1"/>
  <c r="H159" i="1" s="1"/>
  <c r="D158" i="1"/>
  <c r="G158" i="1" s="1"/>
  <c r="C158" i="1"/>
  <c r="H158" i="1" s="1"/>
  <c r="D157" i="1"/>
  <c r="C157" i="1"/>
  <c r="H157" i="1" s="1"/>
  <c r="D156" i="1"/>
  <c r="C156" i="1"/>
  <c r="H156" i="1" s="1"/>
  <c r="G155" i="1"/>
  <c r="D155" i="1"/>
  <c r="C155" i="1"/>
  <c r="H155" i="1" s="1"/>
  <c r="D154" i="1"/>
  <c r="G154" i="1" s="1"/>
  <c r="C154" i="1"/>
  <c r="H154" i="1" s="1"/>
  <c r="D153" i="1"/>
  <c r="C153" i="1"/>
  <c r="H153" i="1" s="1"/>
  <c r="D152" i="1"/>
  <c r="C152" i="1"/>
  <c r="H152" i="1" s="1"/>
  <c r="D151" i="1"/>
  <c r="G151" i="1" s="1"/>
  <c r="C151" i="1"/>
  <c r="H151" i="1" s="1"/>
  <c r="D150" i="1"/>
  <c r="G150" i="1" s="1"/>
  <c r="C150" i="1"/>
  <c r="H150" i="1" s="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D133" i="1"/>
  <c r="G133" i="1" s="1"/>
  <c r="C133" i="1"/>
  <c r="H132" i="1"/>
  <c r="D132" i="1"/>
  <c r="G132" i="1" s="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D124" i="1"/>
  <c r="G124" i="1" s="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C103" i="1"/>
  <c r="C102" i="1"/>
  <c r="H101" i="1"/>
  <c r="D101" i="1"/>
  <c r="C101" i="1"/>
  <c r="G101" i="1" s="1"/>
  <c r="H100" i="1"/>
  <c r="D100" i="1"/>
  <c r="C100" i="1"/>
  <c r="G100" i="1" s="1"/>
  <c r="H99" i="1"/>
  <c r="D99" i="1"/>
  <c r="C99" i="1"/>
  <c r="G99" i="1" s="1"/>
  <c r="H98" i="1"/>
  <c r="D98" i="1"/>
  <c r="C98" i="1"/>
  <c r="G98" i="1" s="1"/>
  <c r="H97" i="1"/>
  <c r="D97" i="1"/>
  <c r="C97" i="1"/>
  <c r="G97" i="1" s="1"/>
  <c r="H96" i="1"/>
  <c r="D96" i="1"/>
  <c r="C96" i="1"/>
  <c r="G96" i="1" s="1"/>
  <c r="H95" i="1"/>
  <c r="D95" i="1"/>
  <c r="C95" i="1"/>
  <c r="G95" i="1" s="1"/>
  <c r="H94" i="1"/>
  <c r="D94" i="1"/>
  <c r="C94" i="1"/>
  <c r="G94" i="1" s="1"/>
  <c r="H93" i="1"/>
  <c r="D93" i="1"/>
  <c r="C93" i="1"/>
  <c r="G93" i="1" s="1"/>
  <c r="H92" i="1"/>
  <c r="D92" i="1"/>
  <c r="C92" i="1"/>
  <c r="G92" i="1" s="1"/>
  <c r="H91" i="1"/>
  <c r="D91" i="1"/>
  <c r="C91" i="1"/>
  <c r="G91" i="1" s="1"/>
  <c r="H90" i="1"/>
  <c r="D90" i="1"/>
  <c r="C90" i="1"/>
  <c r="G90" i="1" s="1"/>
  <c r="H89" i="1"/>
  <c r="D89" i="1"/>
  <c r="C89" i="1"/>
  <c r="G89" i="1" s="1"/>
  <c r="H88" i="1"/>
  <c r="D88" i="1"/>
  <c r="C88" i="1"/>
  <c r="G88" i="1" s="1"/>
  <c r="C87" i="1"/>
  <c r="G87" i="1" s="1"/>
  <c r="G86" i="1"/>
  <c r="D86" i="1"/>
  <c r="C86" i="1"/>
  <c r="H86" i="1" s="1"/>
  <c r="G85" i="1"/>
  <c r="D85" i="1"/>
  <c r="C85" i="1"/>
  <c r="H85" i="1" s="1"/>
  <c r="D84" i="1"/>
  <c r="C84" i="1"/>
  <c r="H84" i="1" s="1"/>
  <c r="D83" i="1"/>
  <c r="C83" i="1"/>
  <c r="H83" i="1" s="1"/>
  <c r="G82" i="1"/>
  <c r="D82" i="1"/>
  <c r="C82" i="1"/>
  <c r="H82" i="1" s="1"/>
  <c r="D81" i="1"/>
  <c r="G81" i="1" s="1"/>
  <c r="C81" i="1"/>
  <c r="H81" i="1" s="1"/>
  <c r="D80" i="1"/>
  <c r="C80" i="1"/>
  <c r="H80" i="1" s="1"/>
  <c r="D79" i="1"/>
  <c r="C79" i="1"/>
  <c r="H79" i="1" s="1"/>
  <c r="C78" i="1"/>
  <c r="D77" i="1"/>
  <c r="C77" i="1"/>
  <c r="H77" i="1" s="1"/>
  <c r="D76" i="1"/>
  <c r="C76" i="1"/>
  <c r="H76" i="1" s="1"/>
  <c r="G75" i="1"/>
  <c r="D75" i="1"/>
  <c r="C75" i="1"/>
  <c r="H75" i="1" s="1"/>
  <c r="G74" i="1"/>
  <c r="D74" i="1"/>
  <c r="C74" i="1"/>
  <c r="H74" i="1" s="1"/>
  <c r="D73" i="1"/>
  <c r="C73" i="1"/>
  <c r="H73" i="1" s="1"/>
  <c r="D72" i="1"/>
  <c r="C72" i="1"/>
  <c r="H72" i="1" s="1"/>
  <c r="G71" i="1"/>
  <c r="D71" i="1"/>
  <c r="C71" i="1"/>
  <c r="H71" i="1" s="1"/>
  <c r="G70" i="1"/>
  <c r="D70" i="1"/>
  <c r="C70" i="1"/>
  <c r="H70" i="1" s="1"/>
  <c r="D69" i="1"/>
  <c r="C69" i="1"/>
  <c r="H69" i="1" s="1"/>
  <c r="D68" i="1"/>
  <c r="C68" i="1"/>
  <c r="H68" i="1" s="1"/>
  <c r="G67" i="1"/>
  <c r="D67" i="1"/>
  <c r="C67" i="1"/>
  <c r="H67" i="1" s="1"/>
  <c r="G66" i="1"/>
  <c r="D66" i="1"/>
  <c r="C66" i="1"/>
  <c r="H66" i="1" s="1"/>
  <c r="D65" i="1"/>
  <c r="C65" i="1"/>
  <c r="H65" i="1" s="1"/>
  <c r="D64" i="1"/>
  <c r="C64" i="1"/>
  <c r="H64" i="1" s="1"/>
  <c r="G63" i="1"/>
  <c r="D63" i="1"/>
  <c r="C63" i="1"/>
  <c r="H63" i="1" s="1"/>
  <c r="G62" i="1"/>
  <c r="D62" i="1"/>
  <c r="C62" i="1"/>
  <c r="H62" i="1" s="1"/>
  <c r="D61" i="1"/>
  <c r="C61" i="1"/>
  <c r="H61" i="1" s="1"/>
  <c r="D60" i="1"/>
  <c r="C60" i="1"/>
  <c r="H60" i="1" s="1"/>
  <c r="G59" i="1"/>
  <c r="D59" i="1"/>
  <c r="C59" i="1"/>
  <c r="H59" i="1" s="1"/>
  <c r="G58" i="1"/>
  <c r="D58" i="1"/>
  <c r="C58" i="1"/>
  <c r="H58" i="1" s="1"/>
  <c r="D57" i="1"/>
  <c r="C57" i="1"/>
  <c r="H57" i="1" s="1"/>
  <c r="D56" i="1"/>
  <c r="C56" i="1"/>
  <c r="H56" i="1" s="1"/>
  <c r="G55" i="1"/>
  <c r="D55" i="1"/>
  <c r="C55" i="1"/>
  <c r="H55" i="1" s="1"/>
  <c r="G54" i="1"/>
  <c r="D54" i="1"/>
  <c r="C54" i="1"/>
  <c r="H54" i="1" s="1"/>
  <c r="D53" i="1"/>
  <c r="C53" i="1"/>
  <c r="H53" i="1" s="1"/>
  <c r="D52" i="1"/>
  <c r="C52" i="1"/>
  <c r="H52" i="1" s="1"/>
  <c r="G51" i="1"/>
  <c r="D51" i="1"/>
  <c r="C51" i="1"/>
  <c r="H51" i="1" s="1"/>
  <c r="G50" i="1"/>
  <c r="D50" i="1"/>
  <c r="C50" i="1"/>
  <c r="H50" i="1" s="1"/>
  <c r="D49" i="1"/>
  <c r="C49" i="1"/>
  <c r="H49" i="1" s="1"/>
  <c r="D48" i="1"/>
  <c r="C48" i="1"/>
  <c r="H48" i="1" s="1"/>
  <c r="G47" i="1"/>
  <c r="D47" i="1"/>
  <c r="C47" i="1"/>
  <c r="H47" i="1" s="1"/>
  <c r="G46" i="1"/>
  <c r="D46" i="1"/>
  <c r="C46" i="1"/>
  <c r="H46" i="1" s="1"/>
  <c r="G44" i="1"/>
  <c r="D44" i="1"/>
  <c r="C44" i="1"/>
  <c r="H44" i="1" s="1"/>
  <c r="G43" i="1"/>
  <c r="D43" i="1"/>
  <c r="C43" i="1"/>
  <c r="H43" i="1" s="1"/>
  <c r="D42" i="1"/>
  <c r="C42" i="1"/>
  <c r="H42" i="1" s="1"/>
  <c r="D41" i="1"/>
  <c r="C41" i="1"/>
  <c r="H41" i="1" s="1"/>
  <c r="G40" i="1"/>
  <c r="D40" i="1"/>
  <c r="C40" i="1"/>
  <c r="H40" i="1" s="1"/>
  <c r="G39" i="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C4" i="1"/>
  <c r="C3" i="1"/>
  <c r="H650" i="1" l="1"/>
  <c r="E307" i="9"/>
  <c r="B307" i="9" s="1"/>
  <c r="E320" i="9"/>
  <c r="B320" i="9" s="1"/>
  <c r="E312" i="9"/>
  <c r="B312" i="9" s="1"/>
  <c r="E322" i="9"/>
  <c r="B322" i="9" s="1"/>
  <c r="H1587" i="1"/>
  <c r="G1682" i="1"/>
  <c r="G1686" i="1"/>
  <c r="G1685" i="1"/>
  <c r="C1681" i="1"/>
  <c r="H1683" i="1"/>
  <c r="H1679" i="1"/>
  <c r="G1677" i="1"/>
  <c r="G1674" i="1"/>
  <c r="H1675" i="1"/>
  <c r="G1673" i="1"/>
  <c r="H1671" i="1"/>
  <c r="G1670" i="1"/>
  <c r="G1669" i="1"/>
  <c r="H1667" i="1"/>
  <c r="G1665" i="1"/>
  <c r="H1663" i="1"/>
  <c r="G1662" i="1"/>
  <c r="H1659" i="1"/>
  <c r="G1658" i="1"/>
  <c r="G1657" i="1"/>
  <c r="G1654" i="1"/>
  <c r="H1655" i="1"/>
  <c r="G1653" i="1"/>
  <c r="G1650" i="1"/>
  <c r="G1649" i="1"/>
  <c r="H1647" i="1"/>
  <c r="G1641" i="1"/>
  <c r="H1639" i="1"/>
  <c r="G1638" i="1"/>
  <c r="G1637" i="1"/>
  <c r="G1634" i="1"/>
  <c r="H1635" i="1"/>
  <c r="G1633" i="1"/>
  <c r="H1631" i="1"/>
  <c r="G1630" i="1"/>
  <c r="G1629" i="1"/>
  <c r="G1626" i="1"/>
  <c r="G1625" i="1"/>
  <c r="H1623" i="1"/>
  <c r="H1619" i="1"/>
  <c r="G1618" i="1"/>
  <c r="G1617" i="1"/>
  <c r="D25" i="8"/>
  <c r="C1602" i="1" s="1"/>
  <c r="G1602" i="1" s="1"/>
  <c r="H1615" i="1"/>
  <c r="G1614" i="1"/>
  <c r="H1611" i="1"/>
  <c r="G1609" i="1"/>
  <c r="H1603" i="1"/>
  <c r="G1601" i="1"/>
  <c r="H1599" i="1"/>
  <c r="G1598" i="1"/>
  <c r="D6" i="8"/>
  <c r="C1583" i="1" s="1"/>
  <c r="H1583" i="1" s="1"/>
  <c r="H1595" i="1"/>
  <c r="G1593" i="1"/>
  <c r="H1591" i="1"/>
  <c r="G1589" i="1"/>
  <c r="H1607" i="1"/>
  <c r="G1606" i="1"/>
  <c r="G1585" i="1"/>
  <c r="G1605" i="1"/>
  <c r="G1586" i="1"/>
  <c r="H422" i="1"/>
  <c r="E294" i="9"/>
  <c r="B294" i="9" s="1"/>
  <c r="H414" i="1"/>
  <c r="H298" i="1"/>
  <c r="G421" i="1"/>
  <c r="E647" i="4"/>
  <c r="D641" i="1" s="1"/>
  <c r="H641" i="1" s="1"/>
  <c r="E25" i="9"/>
  <c r="B25" i="9" s="1"/>
  <c r="F216" i="4"/>
  <c r="F202" i="4"/>
  <c r="E57" i="9"/>
  <c r="B57" i="9" s="1"/>
  <c r="F244" i="9"/>
  <c r="B244" i="9" s="1"/>
  <c r="E53" i="9"/>
  <c r="B53" i="9" s="1"/>
  <c r="E52" i="9"/>
  <c r="B52" i="9" s="1"/>
  <c r="H174" i="1"/>
  <c r="F238" i="9"/>
  <c r="E164" i="4"/>
  <c r="D160" i="1" s="1"/>
  <c r="H161" i="1"/>
  <c r="E49" i="9"/>
  <c r="B49" i="9" s="1"/>
  <c r="F165" i="4"/>
  <c r="E153" i="4"/>
  <c r="D149" i="1" s="1"/>
  <c r="F160" i="4"/>
  <c r="E48" i="9"/>
  <c r="B48" i="9" s="1"/>
  <c r="F135" i="4"/>
  <c r="F134" i="4"/>
  <c r="H1556" i="1"/>
  <c r="G1556" i="1"/>
  <c r="C642" i="1"/>
  <c r="D1075" i="1"/>
  <c r="F171" i="5"/>
  <c r="C1176" i="1"/>
  <c r="G1259" i="1"/>
  <c r="H1259" i="1"/>
  <c r="G49" i="1"/>
  <c r="G53" i="1"/>
  <c r="G57" i="1"/>
  <c r="G61" i="1"/>
  <c r="G65" i="1"/>
  <c r="G69" i="1"/>
  <c r="G73" i="1"/>
  <c r="G77" i="1"/>
  <c r="G80" i="1"/>
  <c r="G84" i="1"/>
  <c r="H87" i="1"/>
  <c r="G153" i="1"/>
  <c r="G157" i="1"/>
  <c r="G161" i="1"/>
  <c r="G165" i="1"/>
  <c r="G169" i="1"/>
  <c r="G173" i="1"/>
  <c r="G177" i="1"/>
  <c r="G181" i="1"/>
  <c r="G185" i="1"/>
  <c r="G189" i="1"/>
  <c r="G193" i="1"/>
  <c r="G197" i="1"/>
  <c r="G201" i="1"/>
  <c r="G205" i="1"/>
  <c r="G209" i="1"/>
  <c r="G213" i="1"/>
  <c r="G217" i="1"/>
  <c r="G221" i="1"/>
  <c r="G225" i="1"/>
  <c r="G262" i="1"/>
  <c r="H1553" i="1"/>
  <c r="G1553" i="1"/>
  <c r="J1553" i="1"/>
  <c r="H1574" i="1"/>
  <c r="G1574" i="1"/>
  <c r="I1574" i="1" s="1"/>
  <c r="J1574" i="1"/>
  <c r="E7" i="4"/>
  <c r="D4" i="1"/>
  <c r="H4" i="1" s="1"/>
  <c r="F349" i="4"/>
  <c r="D321" i="4"/>
  <c r="C344" i="1"/>
  <c r="H1559" i="1"/>
  <c r="G1559" i="1"/>
  <c r="I1559" i="1" s="1"/>
  <c r="J1559" i="1"/>
  <c r="G1061" i="1"/>
  <c r="H1061" i="1"/>
  <c r="F204" i="5"/>
  <c r="D203" i="5"/>
  <c r="C1208" i="1"/>
  <c r="G38" i="1"/>
  <c r="G42"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41" i="1"/>
  <c r="G48" i="1"/>
  <c r="G52" i="1"/>
  <c r="G56" i="1"/>
  <c r="G60" i="1"/>
  <c r="G64" i="1"/>
  <c r="G68" i="1"/>
  <c r="G72" i="1"/>
  <c r="G76" i="1"/>
  <c r="G79" i="1"/>
  <c r="G83" i="1"/>
  <c r="G152" i="1"/>
  <c r="G156" i="1"/>
  <c r="G164" i="1"/>
  <c r="G168" i="1"/>
  <c r="G172" i="1"/>
  <c r="G176" i="1"/>
  <c r="G180" i="1"/>
  <c r="G184" i="1"/>
  <c r="G188" i="1"/>
  <c r="G192" i="1"/>
  <c r="G196" i="1"/>
  <c r="G200" i="1"/>
  <c r="G204" i="1"/>
  <c r="G208" i="1"/>
  <c r="G212" i="1"/>
  <c r="G216" i="1"/>
  <c r="G220" i="1"/>
  <c r="G224" i="1"/>
  <c r="G261" i="1"/>
  <c r="H1549" i="1"/>
  <c r="G1549" i="1"/>
  <c r="J1549" i="1"/>
  <c r="H1570" i="1"/>
  <c r="G1570" i="1"/>
  <c r="J1570" i="1"/>
  <c r="H1563" i="1"/>
  <c r="G1563" i="1"/>
  <c r="H1566" i="1"/>
  <c r="G1566" i="1"/>
  <c r="I1566" i="1" s="1"/>
  <c r="J1566" i="1"/>
  <c r="I1543" i="1"/>
  <c r="H1581" i="1"/>
  <c r="G1581" i="1"/>
  <c r="J1581" i="1"/>
  <c r="H1584" i="1"/>
  <c r="G1584" i="1"/>
  <c r="H1588" i="1"/>
  <c r="G1588" i="1"/>
  <c r="H1592" i="1"/>
  <c r="G1592" i="1"/>
  <c r="H1596" i="1"/>
  <c r="G1596" i="1"/>
  <c r="H1600" i="1"/>
  <c r="G1600" i="1"/>
  <c r="H1604" i="1"/>
  <c r="G1604" i="1"/>
  <c r="H1608" i="1"/>
  <c r="G1608" i="1"/>
  <c r="H1612" i="1"/>
  <c r="G1612" i="1"/>
  <c r="H1616" i="1"/>
  <c r="G1616" i="1"/>
  <c r="H1620" i="1"/>
  <c r="G1620" i="1"/>
  <c r="D303" i="1"/>
  <c r="E597" i="4"/>
  <c r="D591" i="1" s="1"/>
  <c r="D603" i="1"/>
  <c r="H1551" i="1"/>
  <c r="G1551" i="1"/>
  <c r="J1551" i="1"/>
  <c r="H1555" i="1"/>
  <c r="G1555" i="1"/>
  <c r="H1557" i="1"/>
  <c r="G1557" i="1"/>
  <c r="J1557" i="1"/>
  <c r="H1561" i="1"/>
  <c r="G1561" i="1"/>
  <c r="J1561" i="1"/>
  <c r="H1564" i="1"/>
  <c r="G1564" i="1"/>
  <c r="I1564" i="1" s="1"/>
  <c r="J1564" i="1"/>
  <c r="H1568" i="1"/>
  <c r="G1568" i="1"/>
  <c r="I1568" i="1" s="1"/>
  <c r="J1568" i="1"/>
  <c r="H1576" i="1"/>
  <c r="G1576" i="1"/>
  <c r="J1576" i="1"/>
  <c r="I1578" i="1"/>
  <c r="H1624" i="1"/>
  <c r="G1624" i="1"/>
  <c r="H1632" i="1"/>
  <c r="G1632" i="1"/>
  <c r="H1636" i="1"/>
  <c r="G1636" i="1"/>
  <c r="H1640" i="1"/>
  <c r="G1640" i="1"/>
  <c r="H1644" i="1"/>
  <c r="G1644" i="1"/>
  <c r="H1648" i="1"/>
  <c r="G1648" i="1"/>
  <c r="H1652" i="1"/>
  <c r="G1652" i="1"/>
  <c r="H1656" i="1"/>
  <c r="G1656" i="1"/>
  <c r="H1660" i="1"/>
  <c r="G1660" i="1"/>
  <c r="H1664" i="1"/>
  <c r="G1664" i="1"/>
  <c r="H1668" i="1"/>
  <c r="G1668" i="1"/>
  <c r="H1672" i="1"/>
  <c r="G1672" i="1"/>
  <c r="H1676" i="1"/>
  <c r="G1676" i="1"/>
  <c r="H1680" i="1"/>
  <c r="G1680" i="1"/>
  <c r="H1684" i="1"/>
  <c r="G1684" i="1"/>
  <c r="F7" i="4"/>
  <c r="D6" i="4"/>
  <c r="E106" i="4"/>
  <c r="D102" i="1" s="1"/>
  <c r="G102" i="1" s="1"/>
  <c r="D103" i="1"/>
  <c r="H103" i="1" s="1"/>
  <c r="F532" i="4"/>
  <c r="D522" i="4"/>
  <c r="C526" i="1"/>
  <c r="F536" i="4"/>
  <c r="C530" i="1"/>
  <c r="F572" i="4"/>
  <c r="D571" i="4"/>
  <c r="C566" i="1"/>
  <c r="E584" i="4"/>
  <c r="D578" i="1" s="1"/>
  <c r="D579" i="1"/>
  <c r="H1544" i="1"/>
  <c r="I1552" i="1"/>
  <c r="I1569" i="1"/>
  <c r="I1573" i="1"/>
  <c r="H1579" i="1"/>
  <c r="G1579" i="1"/>
  <c r="I1579" i="1" s="1"/>
  <c r="J1579" i="1"/>
  <c r="C355" i="1"/>
  <c r="C368" i="1"/>
  <c r="F393" i="4"/>
  <c r="C388" i="1"/>
  <c r="F514" i="4"/>
  <c r="C508" i="1"/>
  <c r="G1542" i="1"/>
  <c r="I1542" i="1" s="1"/>
  <c r="G1544" i="1"/>
  <c r="I1544" i="1" s="1"/>
  <c r="G1546" i="1"/>
  <c r="I1546" i="1" s="1"/>
  <c r="H1548" i="1"/>
  <c r="I1548" i="1" s="1"/>
  <c r="H1550" i="1"/>
  <c r="I1550" i="1" s="1"/>
  <c r="H1552" i="1"/>
  <c r="H1554" i="1"/>
  <c r="I1554" i="1" s="1"/>
  <c r="H1558" i="1"/>
  <c r="I1558" i="1" s="1"/>
  <c r="H1560" i="1"/>
  <c r="I1560" i="1" s="1"/>
  <c r="H1562" i="1"/>
  <c r="I1562" i="1" s="1"/>
  <c r="H1565" i="1"/>
  <c r="I1565" i="1" s="1"/>
  <c r="H1567" i="1"/>
  <c r="I1567" i="1" s="1"/>
  <c r="H1569" i="1"/>
  <c r="H1573" i="1"/>
  <c r="H1575" i="1"/>
  <c r="I1575" i="1" s="1"/>
  <c r="H1578" i="1"/>
  <c r="H1580" i="1"/>
  <c r="I1580" i="1" s="1"/>
  <c r="D49" i="4"/>
  <c r="E230" i="4"/>
  <c r="D226" i="1" s="1"/>
  <c r="D308" i="4"/>
  <c r="E648" i="4"/>
  <c r="D642" i="1" s="1"/>
  <c r="E7" i="5"/>
  <c r="G336" i="9"/>
  <c r="E336" i="9" s="1"/>
  <c r="B336" i="9" s="1"/>
  <c r="F178" i="5"/>
  <c r="D177" i="5"/>
  <c r="F83" i="4"/>
  <c r="F126" i="4"/>
  <c r="D125" i="4"/>
  <c r="F170" i="4"/>
  <c r="D164" i="4"/>
  <c r="F246" i="4"/>
  <c r="D230" i="4"/>
  <c r="E262" i="4"/>
  <c r="D258" i="1" s="1"/>
  <c r="F274" i="4"/>
  <c r="D273" i="4"/>
  <c r="E373" i="4"/>
  <c r="F373" i="4" s="1"/>
  <c r="E430" i="4"/>
  <c r="E536" i="4"/>
  <c r="F70" i="5"/>
  <c r="F136" i="5"/>
  <c r="D135" i="5"/>
  <c r="E251" i="5"/>
  <c r="F255" i="5"/>
  <c r="G345" i="9"/>
  <c r="E345" i="9" s="1"/>
  <c r="E82" i="4"/>
  <c r="D78" i="1" s="1"/>
  <c r="G78" i="1" s="1"/>
  <c r="F154" i="4"/>
  <c r="D153" i="4"/>
  <c r="D491" i="4"/>
  <c r="F630" i="4"/>
  <c r="D629" i="4"/>
  <c r="D535" i="4" s="1"/>
  <c r="F656" i="4"/>
  <c r="D7" i="5"/>
  <c r="F12" i="5"/>
  <c r="E141" i="6"/>
  <c r="F426" i="4"/>
  <c r="F607" i="4"/>
  <c r="G316" i="9"/>
  <c r="E316" i="9" s="1"/>
  <c r="B316" i="9" s="1"/>
  <c r="G315" i="9"/>
  <c r="E315" i="9" s="1"/>
  <c r="B315" i="9" s="1"/>
  <c r="D147" i="5"/>
  <c r="F150" i="5"/>
  <c r="D274" i="5"/>
  <c r="F277" i="5"/>
  <c r="E5" i="7"/>
  <c r="D51" i="8"/>
  <c r="G314" i="9"/>
  <c r="E314" i="9" s="1"/>
  <c r="B314" i="9" s="1"/>
  <c r="F89" i="5"/>
  <c r="D88" i="5"/>
  <c r="H316" i="9"/>
  <c r="H315" i="9"/>
  <c r="G339" i="9"/>
  <c r="E339" i="9" s="1"/>
  <c r="B339" i="9" s="1"/>
  <c r="F219" i="5"/>
  <c r="F36" i="6"/>
  <c r="D35" i="6"/>
  <c r="E156" i="9"/>
  <c r="B156" i="9" s="1"/>
  <c r="F5" i="6"/>
  <c r="E35" i="6"/>
  <c r="D114" i="6"/>
  <c r="F130" i="6"/>
  <c r="D129" i="6"/>
  <c r="G310" i="9"/>
  <c r="H309" i="9"/>
  <c r="M228" i="9"/>
  <c r="G309" i="9"/>
  <c r="H308" i="9"/>
  <c r="E308" i="9" s="1"/>
  <c r="B308" i="9" s="1"/>
  <c r="G302" i="9"/>
  <c r="E302" i="9" s="1"/>
  <c r="B302" i="9" s="1"/>
  <c r="G301" i="9"/>
  <c r="E301" i="9" s="1"/>
  <c r="B301" i="9" s="1"/>
  <c r="G300" i="9"/>
  <c r="E300" i="9" s="1"/>
  <c r="B300" i="9" s="1"/>
  <c r="H310" i="9"/>
  <c r="G224" i="9"/>
  <c r="E224" i="9" s="1"/>
  <c r="B224" i="9" s="1"/>
  <c r="G220" i="9"/>
  <c r="E220" i="9" s="1"/>
  <c r="B220" i="9" s="1"/>
  <c r="G216" i="9"/>
  <c r="E216" i="9" s="1"/>
  <c r="B216" i="9" s="1"/>
  <c r="G212" i="9"/>
  <c r="E212" i="9" s="1"/>
  <c r="B212"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L228" i="9"/>
  <c r="G225" i="9"/>
  <c r="E225" i="9" s="1"/>
  <c r="B225" i="9" s="1"/>
  <c r="G221" i="9"/>
  <c r="E221" i="9" s="1"/>
  <c r="B221" i="9" s="1"/>
  <c r="G217" i="9"/>
  <c r="E217" i="9" s="1"/>
  <c r="B217" i="9" s="1"/>
  <c r="G213" i="9"/>
  <c r="E213" i="9" s="1"/>
  <c r="B213" i="9" s="1"/>
  <c r="G180" i="9"/>
  <c r="H179" i="9"/>
  <c r="G226" i="9"/>
  <c r="E226" i="9" s="1"/>
  <c r="B226" i="9" s="1"/>
  <c r="G222" i="9"/>
  <c r="E222" i="9" s="1"/>
  <c r="B222" i="9" s="1"/>
  <c r="G218" i="9"/>
  <c r="E218" i="9" s="1"/>
  <c r="B218" i="9" s="1"/>
  <c r="G214" i="9"/>
  <c r="E214" i="9" s="1"/>
  <c r="B214" i="9" s="1"/>
  <c r="G179" i="9"/>
  <c r="E179" i="9" s="1"/>
  <c r="B179" i="9" s="1"/>
  <c r="G178" i="9"/>
  <c r="E178" i="9" s="1"/>
  <c r="B178" i="9" s="1"/>
  <c r="G177" i="9"/>
  <c r="E177" i="9" s="1"/>
  <c r="B177" i="9" s="1"/>
  <c r="G176" i="9"/>
  <c r="E176" i="9" s="1"/>
  <c r="B176" i="9" s="1"/>
  <c r="G175" i="9"/>
  <c r="E175" i="9" s="1"/>
  <c r="B175" i="9" s="1"/>
  <c r="G174" i="9"/>
  <c r="E174" i="9" s="1"/>
  <c r="B174" i="9" s="1"/>
  <c r="G227" i="9"/>
  <c r="E227" i="9" s="1"/>
  <c r="B227" i="9" s="1"/>
  <c r="G223" i="9"/>
  <c r="E223" i="9" s="1"/>
  <c r="B223" i="9" s="1"/>
  <c r="G219" i="9"/>
  <c r="E219" i="9" s="1"/>
  <c r="B219" i="9" s="1"/>
  <c r="G215" i="9"/>
  <c r="E215" i="9" s="1"/>
  <c r="B215" i="9" s="1"/>
  <c r="G211" i="9"/>
  <c r="E211" i="9" s="1"/>
  <c r="B211" i="9" s="1"/>
  <c r="G210" i="9"/>
  <c r="E210" i="9" s="1"/>
  <c r="B210" i="9" s="1"/>
  <c r="G209" i="9"/>
  <c r="E209" i="9" s="1"/>
  <c r="B209" i="9" s="1"/>
  <c r="G208" i="9"/>
  <c r="E208" i="9" s="1"/>
  <c r="B208" i="9" s="1"/>
  <c r="L207" i="9"/>
  <c r="F207" i="9" s="1"/>
  <c r="I10" i="9"/>
  <c r="E118" i="9"/>
  <c r="B118" i="9" s="1"/>
  <c r="E88" i="5"/>
  <c r="D1093" i="1" s="1"/>
  <c r="E177" i="5"/>
  <c r="B230" i="9"/>
  <c r="B232" i="9"/>
  <c r="B234" i="9"/>
  <c r="B236" i="9"/>
  <c r="B238" i="9"/>
  <c r="B240" i="9"/>
  <c r="B248" i="9"/>
  <c r="B256" i="9"/>
  <c r="B264" i="9"/>
  <c r="B272" i="9"/>
  <c r="B274" i="9"/>
  <c r="B278" i="9"/>
  <c r="B282" i="9"/>
  <c r="B286" i="9"/>
  <c r="B246" i="9"/>
  <c r="B276" i="9"/>
  <c r="B280" i="9"/>
  <c r="B284" i="9"/>
  <c r="B242" i="9"/>
  <c r="B250" i="9"/>
  <c r="F228" i="9" l="1"/>
  <c r="B228" i="9" s="1"/>
  <c r="H1681" i="1"/>
  <c r="G1681" i="1"/>
  <c r="H1602" i="1"/>
  <c r="D44" i="8"/>
  <c r="H19" i="9" s="1"/>
  <c r="E19" i="9" s="1"/>
  <c r="B19" i="9" s="1"/>
  <c r="G1583" i="1"/>
  <c r="G641" i="1"/>
  <c r="F535" i="4"/>
  <c r="C529" i="1"/>
  <c r="F88" i="5"/>
  <c r="C1093" i="1"/>
  <c r="F274" i="5"/>
  <c r="C1278" i="1"/>
  <c r="D424" i="1"/>
  <c r="G578" i="1"/>
  <c r="H578" i="1"/>
  <c r="F522" i="4"/>
  <c r="C516" i="1"/>
  <c r="E176" i="5"/>
  <c r="D1180" i="1" s="1"/>
  <c r="D1181" i="1"/>
  <c r="I23" i="3"/>
  <c r="E309" i="9"/>
  <c r="B309" i="9" s="1"/>
  <c r="D1431" i="1"/>
  <c r="I27" i="3"/>
  <c r="D45" i="8"/>
  <c r="K1480" i="9" s="1"/>
  <c r="C1628" i="1"/>
  <c r="D6" i="5"/>
  <c r="F7" i="5"/>
  <c r="H21" i="3"/>
  <c r="C1012" i="1"/>
  <c r="F491" i="4"/>
  <c r="C485" i="1"/>
  <c r="D69" i="5"/>
  <c r="E360" i="4"/>
  <c r="D368" i="1"/>
  <c r="G368" i="1" s="1"/>
  <c r="F230" i="4"/>
  <c r="C226" i="1"/>
  <c r="E152" i="4"/>
  <c r="D176" i="5"/>
  <c r="F177" i="5"/>
  <c r="H23" i="3"/>
  <c r="C1181" i="1"/>
  <c r="D430" i="4"/>
  <c r="F49" i="4"/>
  <c r="C45" i="1"/>
  <c r="G388" i="1"/>
  <c r="H388" i="1"/>
  <c r="H566" i="1"/>
  <c r="G566" i="1"/>
  <c r="H603" i="1"/>
  <c r="G603" i="1"/>
  <c r="F82" i="4"/>
  <c r="G103" i="1"/>
  <c r="E69" i="5"/>
  <c r="E310" i="9"/>
  <c r="B310" i="9" s="1"/>
  <c r="F114" i="6"/>
  <c r="H29" i="3"/>
  <c r="C1510" i="1"/>
  <c r="D251" i="5"/>
  <c r="H258" i="1"/>
  <c r="G258" i="1"/>
  <c r="E6" i="5"/>
  <c r="D1012" i="1"/>
  <c r="I21" i="3"/>
  <c r="H530" i="1"/>
  <c r="D422" i="4"/>
  <c r="H16" i="3"/>
  <c r="C2" i="1"/>
  <c r="H78" i="1"/>
  <c r="G1075" i="1"/>
  <c r="H1075" i="1"/>
  <c r="E180" i="9"/>
  <c r="B180" i="9" s="1"/>
  <c r="F129" i="6"/>
  <c r="C1525" i="1"/>
  <c r="F35" i="6"/>
  <c r="H27" i="3"/>
  <c r="C1431" i="1"/>
  <c r="D1538" i="1"/>
  <c r="I32" i="3"/>
  <c r="F147" i="5"/>
  <c r="C1152" i="1"/>
  <c r="H24" i="9"/>
  <c r="G24" i="9"/>
  <c r="F153" i="4"/>
  <c r="D152" i="4"/>
  <c r="C149" i="1"/>
  <c r="D1255" i="1"/>
  <c r="I24" i="3"/>
  <c r="F273" i="4"/>
  <c r="C269" i="1"/>
  <c r="F125" i="4"/>
  <c r="C121" i="1"/>
  <c r="F571" i="4"/>
  <c r="C565" i="1"/>
  <c r="I1576" i="1"/>
  <c r="I1557" i="1"/>
  <c r="G591" i="1"/>
  <c r="H591" i="1"/>
  <c r="I1549" i="1"/>
  <c r="G1208" i="1"/>
  <c r="H1208" i="1"/>
  <c r="H344" i="1"/>
  <c r="G344" i="1"/>
  <c r="E6" i="4"/>
  <c r="F6" i="4" s="1"/>
  <c r="D3" i="1"/>
  <c r="G1176" i="1"/>
  <c r="H1176" i="1"/>
  <c r="H642" i="1"/>
  <c r="G642" i="1"/>
  <c r="H102" i="1"/>
  <c r="D141" i="6"/>
  <c r="D1537" i="1"/>
  <c r="I30" i="3"/>
  <c r="F629" i="4"/>
  <c r="C623" i="1"/>
  <c r="B345" i="9"/>
  <c r="E344" i="9"/>
  <c r="I10" i="3" s="1"/>
  <c r="F135" i="5"/>
  <c r="C1140" i="1"/>
  <c r="E535" i="4"/>
  <c r="D530" i="1"/>
  <c r="G530" i="1" s="1"/>
  <c r="F164" i="4"/>
  <c r="C160" i="1"/>
  <c r="D417" i="4"/>
  <c r="F308" i="4"/>
  <c r="C303" i="1"/>
  <c r="G508" i="1"/>
  <c r="H508" i="1"/>
  <c r="H368" i="1"/>
  <c r="D418" i="4"/>
  <c r="H579" i="1"/>
  <c r="G579" i="1"/>
  <c r="G526" i="1"/>
  <c r="H526" i="1"/>
  <c r="I1561" i="1"/>
  <c r="I1551" i="1"/>
  <c r="I1581" i="1"/>
  <c r="I1570" i="1"/>
  <c r="G338" i="9"/>
  <c r="E338" i="9" s="1"/>
  <c r="B338" i="9" s="1"/>
  <c r="F203" i="5"/>
  <c r="C1207" i="1"/>
  <c r="F321" i="4"/>
  <c r="C316" i="1"/>
  <c r="I1553" i="1"/>
  <c r="F648" i="4"/>
  <c r="G4" i="1"/>
  <c r="I38" i="3" l="1"/>
  <c r="G343" i="9"/>
  <c r="E343" i="9" s="1"/>
  <c r="B343" i="9" s="1"/>
  <c r="C1621" i="1"/>
  <c r="G1621" i="1" s="1"/>
  <c r="G565" i="1"/>
  <c r="H565" i="1"/>
  <c r="G269" i="1"/>
  <c r="H269" i="1"/>
  <c r="H149" i="1"/>
  <c r="G149" i="1"/>
  <c r="H299" i="9"/>
  <c r="D1011" i="1"/>
  <c r="D1074" i="1"/>
  <c r="I22" i="3"/>
  <c r="G3" i="1"/>
  <c r="H3" i="1"/>
  <c r="G1152" i="1"/>
  <c r="H1152" i="1"/>
  <c r="D639" i="4"/>
  <c r="F430" i="4"/>
  <c r="C424" i="1"/>
  <c r="F176" i="5"/>
  <c r="C1180" i="1"/>
  <c r="H1621" i="1"/>
  <c r="G306" i="9"/>
  <c r="E306" i="9" s="1"/>
  <c r="B306" i="9" s="1"/>
  <c r="G299" i="9"/>
  <c r="E299" i="9" s="1"/>
  <c r="F6" i="5"/>
  <c r="C1011" i="1"/>
  <c r="E422" i="4"/>
  <c r="D2" i="1"/>
  <c r="G2" i="1" s="1"/>
  <c r="I16" i="3"/>
  <c r="G121" i="1"/>
  <c r="H121" i="1"/>
  <c r="H2" i="1"/>
  <c r="D643" i="4"/>
  <c r="C417" i="1"/>
  <c r="G1181" i="1"/>
  <c r="H1181" i="1"/>
  <c r="E299" i="4"/>
  <c r="E300" i="4" s="1"/>
  <c r="D296" i="1" s="1"/>
  <c r="D148" i="1"/>
  <c r="I17" i="3"/>
  <c r="E418" i="4"/>
  <c r="D413" i="1" s="1"/>
  <c r="D355" i="1"/>
  <c r="F360" i="4"/>
  <c r="E417" i="4"/>
  <c r="D412" i="1" s="1"/>
  <c r="G1012" i="1"/>
  <c r="H1012" i="1"/>
  <c r="H1628" i="1"/>
  <c r="G1628" i="1"/>
  <c r="D640" i="4"/>
  <c r="G1207" i="1"/>
  <c r="H1207" i="1"/>
  <c r="G303" i="1"/>
  <c r="H303" i="1"/>
  <c r="G1538" i="1"/>
  <c r="H1538" i="1"/>
  <c r="G1525" i="1"/>
  <c r="H1525" i="1"/>
  <c r="G1510" i="1"/>
  <c r="H1510" i="1"/>
  <c r="H485" i="1"/>
  <c r="G485" i="1"/>
  <c r="D299" i="4"/>
  <c r="H17" i="3"/>
  <c r="F152" i="4"/>
  <c r="C148" i="1"/>
  <c r="G1431" i="1"/>
  <c r="H1431" i="1"/>
  <c r="H9" i="3"/>
  <c r="G1278" i="1"/>
  <c r="H1278" i="1"/>
  <c r="G529" i="1"/>
  <c r="H529" i="1"/>
  <c r="G316" i="1"/>
  <c r="H316" i="1"/>
  <c r="F417" i="4"/>
  <c r="C412" i="1"/>
  <c r="E640" i="4"/>
  <c r="D634" i="1" s="1"/>
  <c r="D529" i="1"/>
  <c r="C413" i="1"/>
  <c r="H160" i="1"/>
  <c r="G160" i="1"/>
  <c r="G1140" i="1"/>
  <c r="H1140" i="1"/>
  <c r="G623" i="1"/>
  <c r="H623" i="1"/>
  <c r="F141" i="6"/>
  <c r="H30" i="3"/>
  <c r="C1537" i="1"/>
  <c r="G347" i="9"/>
  <c r="E347" i="9" s="1"/>
  <c r="E24" i="9"/>
  <c r="F251" i="5"/>
  <c r="H24" i="3"/>
  <c r="C1255" i="1"/>
  <c r="H45" i="1"/>
  <c r="G45" i="1"/>
  <c r="G226" i="1"/>
  <c r="H226" i="1"/>
  <c r="F69" i="5"/>
  <c r="H22" i="3"/>
  <c r="C1074" i="1"/>
  <c r="C1622" i="1"/>
  <c r="H11" i="3" s="1"/>
  <c r="I39" i="3"/>
  <c r="G342" i="9"/>
  <c r="E342" i="9" s="1"/>
  <c r="H516" i="1"/>
  <c r="G516" i="1"/>
  <c r="E639" i="4"/>
  <c r="D633" i="1" s="1"/>
  <c r="G1093" i="1"/>
  <c r="H1093" i="1"/>
  <c r="F418" i="4" l="1"/>
  <c r="N3" i="9"/>
  <c r="K3" i="9"/>
  <c r="C637" i="1"/>
  <c r="D417" i="1"/>
  <c r="G417" i="1" s="1"/>
  <c r="E643" i="4"/>
  <c r="B299" i="9"/>
  <c r="B24" i="9"/>
  <c r="H417" i="1"/>
  <c r="G1180" i="1"/>
  <c r="H1180" i="1"/>
  <c r="F639" i="4"/>
  <c r="C633" i="1"/>
  <c r="H413" i="1"/>
  <c r="G413" i="1"/>
  <c r="H412" i="1"/>
  <c r="G412" i="1"/>
  <c r="G1255" i="1"/>
  <c r="H1255" i="1"/>
  <c r="G1074" i="1"/>
  <c r="H1074" i="1"/>
  <c r="E346" i="9"/>
  <c r="I9" i="3" s="1"/>
  <c r="B347" i="9"/>
  <c r="D301" i="4"/>
  <c r="F299" i="4"/>
  <c r="D423" i="4"/>
  <c r="C295" i="1"/>
  <c r="D300" i="4"/>
  <c r="G355" i="1"/>
  <c r="H355" i="1"/>
  <c r="E423" i="4"/>
  <c r="E424" i="4" s="1"/>
  <c r="D419" i="1" s="1"/>
  <c r="E301" i="4"/>
  <c r="D297" i="1" s="1"/>
  <c r="D295" i="1"/>
  <c r="F422" i="4"/>
  <c r="H8" i="3"/>
  <c r="G1011" i="1"/>
  <c r="H1011" i="1"/>
  <c r="G1622" i="1"/>
  <c r="H1622" i="1"/>
  <c r="E341" i="9"/>
  <c r="I11" i="3" s="1"/>
  <c r="B342" i="9"/>
  <c r="G1537" i="1"/>
  <c r="H1537" i="1"/>
  <c r="H148" i="1"/>
  <c r="G148" i="1"/>
  <c r="F640" i="4"/>
  <c r="C634" i="1"/>
  <c r="H424" i="1"/>
  <c r="G424" i="1"/>
  <c r="M3" i="9" l="1"/>
  <c r="G295" i="1"/>
  <c r="H295" i="1"/>
  <c r="G633" i="1"/>
  <c r="H633" i="1"/>
  <c r="F300" i="4"/>
  <c r="C296" i="1"/>
  <c r="F301" i="4"/>
  <c r="C297" i="1"/>
  <c r="E644" i="4"/>
  <c r="E645" i="4" s="1"/>
  <c r="E425" i="4"/>
  <c r="D420" i="1" s="1"/>
  <c r="D418" i="1"/>
  <c r="H20" i="9"/>
  <c r="D637" i="1"/>
  <c r="H637" i="1" s="1"/>
  <c r="F643" i="4"/>
  <c r="G634" i="1"/>
  <c r="H634" i="1"/>
  <c r="D644" i="4"/>
  <c r="D425" i="4"/>
  <c r="C418" i="1"/>
  <c r="F423" i="4"/>
  <c r="G20" i="9"/>
  <c r="D424" i="4"/>
  <c r="F424" i="4" l="1"/>
  <c r="C419" i="1"/>
  <c r="F425" i="4"/>
  <c r="C420" i="1"/>
  <c r="G637" i="1"/>
  <c r="G296" i="1"/>
  <c r="H296" i="1"/>
  <c r="H418" i="1"/>
  <c r="G418" i="1"/>
  <c r="D646" i="4"/>
  <c r="F644" i="4"/>
  <c r="C638" i="1"/>
  <c r="D645" i="4"/>
  <c r="E20" i="9"/>
  <c r="B20" i="9" s="1"/>
  <c r="G297" i="1"/>
  <c r="H297" i="1"/>
  <c r="D639" i="1"/>
  <c r="E646" i="4"/>
  <c r="D638" i="1"/>
  <c r="G334" i="9"/>
  <c r="H334" i="9"/>
  <c r="H420" i="1" l="1"/>
  <c r="G420" i="1"/>
  <c r="F646" i="4"/>
  <c r="D650" i="4"/>
  <c r="C640" i="1"/>
  <c r="E650" i="4"/>
  <c r="D640" i="1"/>
  <c r="E334" i="9"/>
  <c r="E649" i="4"/>
  <c r="F645" i="4"/>
  <c r="D649" i="4"/>
  <c r="C639" i="1"/>
  <c r="G297" i="9"/>
  <c r="E297" i="9" s="1"/>
  <c r="B297" i="9" s="1"/>
  <c r="H419" i="1"/>
  <c r="G419" i="1"/>
  <c r="G638" i="1"/>
  <c r="H638" i="1"/>
  <c r="D643" i="1" l="1"/>
  <c r="I18" i="3"/>
  <c r="G640" i="1"/>
  <c r="H640" i="1"/>
  <c r="G639" i="1"/>
  <c r="H639" i="1"/>
  <c r="H7" i="3"/>
  <c r="B334" i="9"/>
  <c r="E298" i="9"/>
  <c r="I8" i="3" s="1"/>
  <c r="F650" i="4"/>
  <c r="H19" i="3"/>
  <c r="C644" i="1"/>
  <c r="F649" i="4"/>
  <c r="H18" i="3"/>
  <c r="C643" i="1"/>
  <c r="D644" i="1"/>
  <c r="I19" i="3"/>
  <c r="H643" i="1" l="1"/>
  <c r="G643" i="1"/>
  <c r="H644" i="1"/>
  <c r="G644" i="1"/>
  <c r="J3" i="9"/>
  <c r="L293" i="9" l="1"/>
  <c r="F293" i="9" s="1"/>
  <c r="H295" i="9"/>
  <c r="G295" i="9"/>
  <c r="G18" i="9"/>
  <c r="H18" i="9"/>
  <c r="J8" i="9"/>
  <c r="G15" i="9"/>
  <c r="K8" i="9"/>
  <c r="J13" i="9"/>
  <c r="J6" i="9"/>
  <c r="I11" i="9"/>
  <c r="H17" i="9"/>
  <c r="K6" i="9"/>
  <c r="J11" i="9"/>
  <c r="I17" i="9"/>
  <c r="I9" i="9"/>
  <c r="H16" i="9"/>
  <c r="J9" i="9"/>
  <c r="H15" i="9"/>
  <c r="I7" i="9"/>
  <c r="K13" i="9"/>
  <c r="J7" i="9"/>
  <c r="I12" i="9"/>
  <c r="I13" i="9"/>
  <c r="K7" i="9"/>
  <c r="J12" i="9"/>
  <c r="M16" i="9"/>
  <c r="G16" i="9"/>
  <c r="E16" i="9" s="1"/>
  <c r="H22" i="9"/>
  <c r="I5" i="9"/>
  <c r="K11" i="9"/>
  <c r="J17" i="9"/>
  <c r="J5" i="9"/>
  <c r="L16" i="9"/>
  <c r="K9" i="9"/>
  <c r="L15" i="9"/>
  <c r="G21" i="9"/>
  <c r="I8" i="9"/>
  <c r="M15" i="9"/>
  <c r="I6" i="9"/>
  <c r="E6" i="9" s="1"/>
  <c r="B6" i="9" s="1"/>
  <c r="K12" i="9"/>
  <c r="G17" i="9"/>
  <c r="K5" i="9"/>
  <c r="J10" i="9"/>
  <c r="G22" i="9"/>
  <c r="E22" i="9" s="1"/>
  <c r="B22" i="9" s="1"/>
  <c r="K10" i="9"/>
  <c r="H21" i="9"/>
  <c r="F16" i="9" l="1"/>
  <c r="E295" i="9"/>
  <c r="E17" i="9"/>
  <c r="B17" i="9" s="1"/>
  <c r="E8" i="9"/>
  <c r="B8" i="9" s="1"/>
  <c r="E10" i="9"/>
  <c r="B10" i="9" s="1"/>
  <c r="F15" i="9"/>
  <c r="B16" i="9"/>
  <c r="E13" i="9"/>
  <c r="B13" i="9" s="1"/>
  <c r="E7" i="9"/>
  <c r="B7" i="9" s="1"/>
  <c r="E9" i="9"/>
  <c r="B9" i="9" s="1"/>
  <c r="E18" i="9"/>
  <c r="B18" i="9" s="1"/>
  <c r="E12" i="9"/>
  <c r="B12" i="9" s="1"/>
  <c r="E11" i="9"/>
  <c r="B11" i="9" s="1"/>
  <c r="E15" i="9"/>
  <c r="B295" i="9"/>
  <c r="E23" i="9"/>
  <c r="I7" i="3" s="1"/>
  <c r="E5" i="9"/>
  <c r="E21" i="9"/>
  <c r="B21" i="9" s="1"/>
  <c r="B293" i="9"/>
  <c r="F23" i="9"/>
  <c r="F14" i="9" l="1"/>
  <c r="F3" i="9" s="1"/>
  <c r="B5" i="9"/>
  <c r="E4" i="9"/>
  <c r="E14" i="9"/>
  <c r="I12" i="3" s="1"/>
  <c r="B15"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<sst xmlns="http://schemas.openxmlformats.org/spreadsheetml/2006/main" count="4719" uniqueCount="3651">
  <si>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</si>
  <si>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</si>
  <si>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</si>
  <si>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</si>
  <si>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</si>
  <si>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</si>
  <si>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</si>
  <si>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</si>
  <si>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</si>
  <si>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</si>
  <si>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</si>
  <si>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</si>
  <si>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</si>
  <si>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</si>
  <si>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</si>
  <si>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</si>
  <si>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</si>
  <si>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</si>
  <si>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</si>
  <si>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</si>
  <si>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</si>
  <si>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</si>
  <si>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</si>
  <si>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</si>
  <si>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</si>
  <si>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</si>
  <si>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</si>
  <si>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</si>
  <si>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</si>
  <si>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</si>
  <si>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</si>
  <si>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ZATVOR U RIJECI</t>
  </si>
  <si>
    <t>BILANCA</t>
  </si>
  <si>
    <t>RAS funkcijski</t>
  </si>
  <si>
    <t>Razina:</t>
  </si>
  <si>
    <t>11</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</si>
  <si>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</si>
  <si>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</si>
  <si>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</si>
  <si>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</si>
  <si>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</si>
  <si>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</si>
  <si>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</si>
  <si>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</si>
  <si>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</si>
  <si>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</si>
  <si>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</si>
  <si>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</si>
  <si>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</si>
  <si>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</si>
  <si>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</si>
  <si>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</si>
  <si>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</si>
  <si>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</si>
  <si>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</si>
  <si>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</si>
  <si>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3285 - ZATVOR U RIJECI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</si>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</sst>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704816.82</v>
      </c>
      <c r="D2" s="6">
        <f>'PR-RAS'!E6</f>
        <v>763127.25000000012</v>
      </c>
      <c r="E2" s="6">
        <v>0</v>
      </c>
      <c r="F2" s="6">
        <v>0</v>
      </c>
      <c r="G2" s="7">
        <f t="shared" ref="G2:G274" si="0">(B2/1000)*(C2*1+D2*2)</f>
        <v>2231.0713200000005</v>
      </c>
      <c r="H2" s="7">
        <f t="shared" ref="H2:H274" si="1">ABS(C2-ROUND(C2,0))+ABS(D2-ROUND(D2,0))</f>
        <v>0.43000000016763806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0.35</v>
      </c>
      <c r="D78" s="1">
        <f>'PR-RAS'!E82</f>
        <v>0.3</v>
      </c>
      <c r="E78" s="1">
        <v>0</v>
      </c>
      <c r="F78" s="1">
        <v>0</v>
      </c>
      <c r="G78" s="2">
        <f t="shared" si="0"/>
        <v>7.3149999999999993E-2</v>
      </c>
      <c r="H78" s="2">
        <f t="shared" si="1"/>
        <v>0.64999999999999991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0.35</v>
      </c>
      <c r="D79" s="1">
        <f>'PR-RAS'!E83</f>
        <v>0.3</v>
      </c>
      <c r="E79" s="1">
        <v>0</v>
      </c>
      <c r="F79" s="1">
        <v>0</v>
      </c>
      <c r="G79" s="2">
        <f t="shared" si="0"/>
        <v>7.4099999999999999E-2</v>
      </c>
      <c r="H79" s="2">
        <f t="shared" si="1"/>
        <v>0.64999999999999991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0.35</v>
      </c>
      <c r="D81" s="1">
        <f>'PR-RAS'!E85</f>
        <v>0.3</v>
      </c>
      <c r="E81" s="1">
        <v>0</v>
      </c>
      <c r="F81" s="1">
        <v>0</v>
      </c>
      <c r="G81" s="2">
        <f t="shared" si="0"/>
        <v>7.5999999999999998E-2</v>
      </c>
      <c r="H81" s="2">
        <f t="shared" si="1"/>
        <v>0.64999999999999991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12311.59</v>
      </c>
      <c r="D121" s="1">
        <f>'PR-RAS'!E125</f>
        <v>3330.76</v>
      </c>
      <c r="E121" s="1">
        <v>0</v>
      </c>
      <c r="F121" s="1">
        <v>0</v>
      </c>
      <c r="G121" s="2">
        <f t="shared" si="0"/>
        <v>2276.7732000000001</v>
      </c>
      <c r="H121" s="2">
        <f t="shared" si="1"/>
        <v>0.6499999999996362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2311.59</v>
      </c>
      <c r="D122" s="1">
        <f>'PR-RAS'!E126</f>
        <v>3330.76</v>
      </c>
      <c r="E122" s="1">
        <v>0</v>
      </c>
      <c r="F122" s="1">
        <v>0</v>
      </c>
      <c r="G122" s="2">
        <f t="shared" si="0"/>
        <v>1085.74631</v>
      </c>
      <c r="H122" s="2">
        <f t="shared" si="1"/>
        <v>0.6499999999996362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2311.59</v>
      </c>
      <c r="D124" s="1">
        <f>'PR-RAS'!E128</f>
        <v>3330.76</v>
      </c>
      <c r="E124" s="1">
        <v>0</v>
      </c>
      <c r="F124" s="1">
        <v>0</v>
      </c>
      <c r="G124" s="2">
        <f t="shared" si="0"/>
        <v>1103.69253</v>
      </c>
      <c r="H124" s="2">
        <f t="shared" si="1"/>
        <v>0.6499999999996362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10000</v>
      </c>
      <c r="D125" s="1">
        <f>'PR-RAS'!E129</f>
        <v>0</v>
      </c>
      <c r="E125" s="1">
        <v>0</v>
      </c>
      <c r="F125" s="1">
        <v>0</v>
      </c>
      <c r="G125" s="2">
        <f t="shared" si="0"/>
        <v>1240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10000</v>
      </c>
      <c r="D127" s="1">
        <f>'PR-RAS'!E131</f>
        <v>0</v>
      </c>
      <c r="E127" s="1">
        <v>0</v>
      </c>
      <c r="F127" s="1">
        <v>0</v>
      </c>
      <c r="G127" s="2">
        <f t="shared" si="0"/>
        <v>1260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692504.88</v>
      </c>
      <c r="D130" s="1">
        <f>'PR-RAS'!E134</f>
        <v>759796.19000000006</v>
      </c>
      <c r="E130" s="1">
        <v>0</v>
      </c>
      <c r="F130" s="1">
        <v>0</v>
      </c>
      <c r="G130" s="2">
        <f t="shared" si="0"/>
        <v>285360.54654000001</v>
      </c>
      <c r="H130" s="2">
        <f t="shared" si="1"/>
        <v>0.31000000005587935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692504.88</v>
      </c>
      <c r="D131" s="1">
        <f>'PR-RAS'!E135</f>
        <v>759796.19000000006</v>
      </c>
      <c r="E131" s="1">
        <v>0</v>
      </c>
      <c r="F131" s="1">
        <v>0</v>
      </c>
      <c r="G131" s="2">
        <f t="shared" si="0"/>
        <v>287572.64380000002</v>
      </c>
      <c r="H131" s="2">
        <f t="shared" si="1"/>
        <v>0.31000000005587935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664604.88</v>
      </c>
      <c r="D132" s="1">
        <f>'PR-RAS'!E136</f>
        <v>756175.89</v>
      </c>
      <c r="E132" s="1">
        <v>0</v>
      </c>
      <c r="F132" s="1">
        <v>0</v>
      </c>
      <c r="G132" s="2">
        <f t="shared" si="0"/>
        <v>285181.32246000005</v>
      </c>
      <c r="H132" s="2">
        <f t="shared" si="1"/>
        <v>0.22999999998137355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27900</v>
      </c>
      <c r="D133" s="1">
        <f>'PR-RAS'!E137</f>
        <v>3620.3</v>
      </c>
      <c r="E133" s="1">
        <v>0</v>
      </c>
      <c r="F133" s="1">
        <v>0</v>
      </c>
      <c r="G133" s="2">
        <f t="shared" si="0"/>
        <v>4638.5591999999997</v>
      </c>
      <c r="H133" s="2">
        <f t="shared" si="1"/>
        <v>0.3000000000001819</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661440.01</v>
      </c>
      <c r="D148" s="1">
        <f>'PR-RAS'!E152</f>
        <v>975782.09000000008</v>
      </c>
      <c r="E148" s="1">
        <v>0</v>
      </c>
      <c r="F148" s="1">
        <v>0</v>
      </c>
      <c r="G148" s="2">
        <f t="shared" si="0"/>
        <v>384111.61593000003</v>
      </c>
      <c r="H148" s="2">
        <f t="shared" si="1"/>
        <v>0.10000000009313226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527855.89</v>
      </c>
      <c r="D149" s="1">
        <f>'PR-RAS'!E153</f>
        <v>815777.67</v>
      </c>
      <c r="E149" s="1">
        <v>0</v>
      </c>
      <c r="F149" s="1">
        <v>0</v>
      </c>
      <c r="G149" s="2">
        <f t="shared" si="0"/>
        <v>319592.86203999998</v>
      </c>
      <c r="H149" s="2">
        <f t="shared" si="1"/>
        <v>0.43999999994412065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409325.18</v>
      </c>
      <c r="D150" s="1">
        <f>'PR-RAS'!E154</f>
        <v>631688.37</v>
      </c>
      <c r="E150" s="1">
        <v>0</v>
      </c>
      <c r="F150" s="1">
        <v>0</v>
      </c>
      <c r="G150" s="2">
        <f t="shared" si="0"/>
        <v>249232.58607999998</v>
      </c>
      <c r="H150" s="2">
        <f t="shared" si="1"/>
        <v>0.54999999998835847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368812.01</v>
      </c>
      <c r="D151" s="1">
        <f>'PR-RAS'!E155</f>
        <v>567436.52</v>
      </c>
      <c r="E151" s="1">
        <v>0</v>
      </c>
      <c r="F151" s="1">
        <v>0</v>
      </c>
      <c r="G151" s="2">
        <f t="shared" si="0"/>
        <v>225552.75750000001</v>
      </c>
      <c r="H151" s="2">
        <f t="shared" si="1"/>
        <v>0.48999999999068677</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40513.17</v>
      </c>
      <c r="D153" s="1">
        <f>'PR-RAS'!E157</f>
        <v>64251.85</v>
      </c>
      <c r="E153" s="1">
        <v>0</v>
      </c>
      <c r="F153" s="1">
        <v>0</v>
      </c>
      <c r="G153" s="2">
        <f t="shared" si="0"/>
        <v>25690.56424</v>
      </c>
      <c r="H153" s="2">
        <f t="shared" si="1"/>
        <v>0.31999999999970896</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11804.93</v>
      </c>
      <c r="D155" s="1">
        <f>'PR-RAS'!E159</f>
        <v>19341.79</v>
      </c>
      <c r="E155" s="1">
        <v>0</v>
      </c>
      <c r="F155" s="1">
        <v>0</v>
      </c>
      <c r="G155" s="2">
        <f t="shared" si="0"/>
        <v>7775.2305400000005</v>
      </c>
      <c r="H155" s="2">
        <f t="shared" si="1"/>
        <v>0.27999999999883585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106725.78</v>
      </c>
      <c r="D156" s="1">
        <f>'PR-RAS'!E160</f>
        <v>164747.51</v>
      </c>
      <c r="E156" s="1">
        <v>0</v>
      </c>
      <c r="F156" s="1">
        <v>0</v>
      </c>
      <c r="G156" s="2">
        <f t="shared" si="0"/>
        <v>67614.224000000002</v>
      </c>
      <c r="H156" s="2">
        <f t="shared" si="1"/>
        <v>0.70999999999185093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43947.98</v>
      </c>
      <c r="D157" s="1">
        <f>'PR-RAS'!E161</f>
        <v>68795.25</v>
      </c>
      <c r="E157" s="1">
        <v>0</v>
      </c>
      <c r="F157" s="1">
        <v>0</v>
      </c>
      <c r="G157" s="2">
        <f t="shared" si="0"/>
        <v>28320.00288</v>
      </c>
      <c r="H157" s="2">
        <f t="shared" si="1"/>
        <v>0.26999999999679858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62777.8</v>
      </c>
      <c r="D158" s="1">
        <f>'PR-RAS'!E162</f>
        <v>95952.26</v>
      </c>
      <c r="E158" s="1">
        <v>0</v>
      </c>
      <c r="F158" s="1">
        <v>0</v>
      </c>
      <c r="G158" s="2">
        <f t="shared" si="0"/>
        <v>39985.124240000005</v>
      </c>
      <c r="H158" s="2">
        <f t="shared" si="1"/>
        <v>0.45999999999185093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133233.08000000002</v>
      </c>
      <c r="D160" s="1">
        <f>'PR-RAS'!E164</f>
        <v>158806.67000000001</v>
      </c>
      <c r="E160" s="1">
        <v>0</v>
      </c>
      <c r="F160" s="1">
        <v>0</v>
      </c>
      <c r="G160" s="2">
        <f t="shared" si="0"/>
        <v>71684.580780000004</v>
      </c>
      <c r="H160" s="2">
        <f t="shared" si="1"/>
        <v>0.41000000000349246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18836.57</v>
      </c>
      <c r="D161" s="1">
        <f>'PR-RAS'!E165</f>
        <v>23012.880000000001</v>
      </c>
      <c r="E161" s="1">
        <v>0</v>
      </c>
      <c r="F161" s="1">
        <v>0</v>
      </c>
      <c r="G161" s="2">
        <f t="shared" si="0"/>
        <v>10377.972800000001</v>
      </c>
      <c r="H161" s="2">
        <f t="shared" si="1"/>
        <v>0.5499999999992724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99.2</v>
      </c>
      <c r="D162" s="1">
        <f>'PR-RAS'!E166</f>
        <v>1651.3</v>
      </c>
      <c r="E162" s="1">
        <v>0</v>
      </c>
      <c r="F162" s="1">
        <v>0</v>
      </c>
      <c r="G162" s="2">
        <f t="shared" si="0"/>
        <v>547.68979999999999</v>
      </c>
      <c r="H162" s="2">
        <f t="shared" si="1"/>
        <v>0.49999999999995737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17956.12</v>
      </c>
      <c r="D163" s="1">
        <f>'PR-RAS'!E167</f>
        <v>20583.5</v>
      </c>
      <c r="E163" s="1">
        <v>0</v>
      </c>
      <c r="F163" s="1">
        <v>0</v>
      </c>
      <c r="G163" s="2">
        <f t="shared" si="0"/>
        <v>9577.9454399999995</v>
      </c>
      <c r="H163" s="2">
        <f t="shared" si="1"/>
        <v>0.61999999999898137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781.25</v>
      </c>
      <c r="D164" s="1">
        <f>'PR-RAS'!E168</f>
        <v>725</v>
      </c>
      <c r="E164" s="1">
        <v>0</v>
      </c>
      <c r="F164" s="1">
        <v>0</v>
      </c>
      <c r="G164" s="2">
        <f t="shared" si="0"/>
        <v>363.69375000000002</v>
      </c>
      <c r="H164" s="2">
        <f t="shared" si="1"/>
        <v>0.25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53.08</v>
      </c>
      <c r="E165" s="1">
        <v>0</v>
      </c>
      <c r="F165" s="1">
        <v>0</v>
      </c>
      <c r="G165" s="2">
        <f t="shared" si="0"/>
        <v>17.410240000000002</v>
      </c>
      <c r="H165" s="2">
        <f t="shared" si="1"/>
        <v>7.9999999999998295E-2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79290.600000000006</v>
      </c>
      <c r="D166" s="1">
        <f>'PR-RAS'!E170</f>
        <v>86321.74</v>
      </c>
      <c r="E166" s="1">
        <v>0</v>
      </c>
      <c r="F166" s="1">
        <v>0</v>
      </c>
      <c r="G166" s="2">
        <f t="shared" si="0"/>
        <v>41569.123200000002</v>
      </c>
      <c r="H166" s="2">
        <f t="shared" si="1"/>
        <v>0.65999999998894054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5228.5600000000004</v>
      </c>
      <c r="D167" s="1">
        <f>'PR-RAS'!E171</f>
        <v>7228.25</v>
      </c>
      <c r="E167" s="1">
        <v>0</v>
      </c>
      <c r="F167" s="1">
        <v>0</v>
      </c>
      <c r="G167" s="2">
        <f t="shared" si="0"/>
        <v>3267.7199600000004</v>
      </c>
      <c r="H167" s="2">
        <f t="shared" si="1"/>
        <v>0.68999999999959982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40373.919999999998</v>
      </c>
      <c r="D168" s="1">
        <f>'PR-RAS'!E172</f>
        <v>45071.02</v>
      </c>
      <c r="E168" s="1">
        <v>0</v>
      </c>
      <c r="F168" s="1">
        <v>0</v>
      </c>
      <c r="G168" s="2">
        <f t="shared" si="0"/>
        <v>21796.16532</v>
      </c>
      <c r="H168" s="2">
        <f t="shared" si="1"/>
        <v>9.9999999998544808E-2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27072.11</v>
      </c>
      <c r="D169" s="1">
        <f>'PR-RAS'!E173</f>
        <v>24070.51</v>
      </c>
      <c r="E169" s="1">
        <v>0</v>
      </c>
      <c r="F169" s="1">
        <v>0</v>
      </c>
      <c r="G169" s="2">
        <f t="shared" si="0"/>
        <v>12635.805840000001</v>
      </c>
      <c r="H169" s="2">
        <f t="shared" si="1"/>
        <v>0.60000000000218279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3241.21</v>
      </c>
      <c r="D170" s="1">
        <f>'PR-RAS'!E174</f>
        <v>6325.61</v>
      </c>
      <c r="E170" s="1">
        <v>0</v>
      </c>
      <c r="F170" s="1">
        <v>0</v>
      </c>
      <c r="G170" s="2">
        <f t="shared" si="0"/>
        <v>2685.8206700000001</v>
      </c>
      <c r="H170" s="2">
        <f t="shared" si="1"/>
        <v>0.6000000000003638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1119.3800000000001</v>
      </c>
      <c r="D171" s="1">
        <f>'PR-RAS'!E175</f>
        <v>3626.35</v>
      </c>
      <c r="E171" s="1">
        <v>0</v>
      </c>
      <c r="F171" s="1">
        <v>0</v>
      </c>
      <c r="G171" s="2">
        <f t="shared" si="0"/>
        <v>1423.2536</v>
      </c>
      <c r="H171" s="2">
        <f t="shared" si="1"/>
        <v>0.73000000000001819</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2255.42</v>
      </c>
      <c r="D173" s="1">
        <f>'PR-RAS'!E177</f>
        <v>0</v>
      </c>
      <c r="E173" s="1">
        <v>0</v>
      </c>
      <c r="F173" s="1">
        <v>0</v>
      </c>
      <c r="G173" s="2">
        <f t="shared" si="0"/>
        <v>387.93223999999998</v>
      </c>
      <c r="H173" s="2">
        <f t="shared" si="1"/>
        <v>0.42000000000007276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32167.19</v>
      </c>
      <c r="D174" s="1">
        <f>'PR-RAS'!E178</f>
        <v>45284.659999999996</v>
      </c>
      <c r="E174" s="1">
        <v>0</v>
      </c>
      <c r="F174" s="1">
        <v>0</v>
      </c>
      <c r="G174" s="2">
        <f t="shared" si="0"/>
        <v>21233.416229999999</v>
      </c>
      <c r="H174" s="2">
        <f t="shared" si="1"/>
        <v>0.53000000000247383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2209.29</v>
      </c>
      <c r="D175" s="1">
        <f>'PR-RAS'!E179</f>
        <v>3580.54</v>
      </c>
      <c r="E175" s="1">
        <v>0</v>
      </c>
      <c r="F175" s="1">
        <v>0</v>
      </c>
      <c r="G175" s="2">
        <f t="shared" si="0"/>
        <v>1630.4443799999997</v>
      </c>
      <c r="H175" s="2">
        <f t="shared" si="1"/>
        <v>0.75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4184.3500000000004</v>
      </c>
      <c r="D176" s="1">
        <f>'PR-RAS'!E180</f>
        <v>6140.29</v>
      </c>
      <c r="E176" s="1">
        <v>0</v>
      </c>
      <c r="F176" s="1">
        <v>0</v>
      </c>
      <c r="G176" s="2">
        <f t="shared" si="0"/>
        <v>2881.3627499999998</v>
      </c>
      <c r="H176" s="2">
        <f t="shared" si="1"/>
        <v>0.64000000000032742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273.11</v>
      </c>
      <c r="D177" s="1">
        <f>'PR-RAS'!E181</f>
        <v>706.28</v>
      </c>
      <c r="E177" s="1">
        <v>0</v>
      </c>
      <c r="F177" s="1">
        <v>0</v>
      </c>
      <c r="G177" s="2">
        <f t="shared" si="0"/>
        <v>296.67791999999997</v>
      </c>
      <c r="H177" s="2">
        <f t="shared" si="1"/>
        <v>0.38999999999998636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20698.93</v>
      </c>
      <c r="D178" s="1">
        <f>'PR-RAS'!E182</f>
        <v>24641.57</v>
      </c>
      <c r="E178" s="1">
        <v>0</v>
      </c>
      <c r="F178" s="1">
        <v>0</v>
      </c>
      <c r="G178" s="2">
        <f t="shared" si="0"/>
        <v>12386.82639</v>
      </c>
      <c r="H178" s="2">
        <f t="shared" si="1"/>
        <v>0.5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3576.41</v>
      </c>
      <c r="D180" s="1">
        <f>'PR-RAS'!E184</f>
        <v>581.05999999999995</v>
      </c>
      <c r="E180" s="1">
        <v>0</v>
      </c>
      <c r="F180" s="1">
        <v>0</v>
      </c>
      <c r="G180" s="2">
        <f t="shared" si="0"/>
        <v>848.19686999999988</v>
      </c>
      <c r="H180" s="2">
        <f t="shared" si="1"/>
        <v>0.46999999999979991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147.12</v>
      </c>
      <c r="D181" s="1">
        <f>'PR-RAS'!E185</f>
        <v>725.63</v>
      </c>
      <c r="E181" s="1">
        <v>0</v>
      </c>
      <c r="F181" s="1">
        <v>0</v>
      </c>
      <c r="G181" s="2">
        <f t="shared" si="0"/>
        <v>287.70839999999998</v>
      </c>
      <c r="H181" s="2">
        <f t="shared" si="1"/>
        <v>0.49000000000000909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3.32</v>
      </c>
      <c r="D182" s="1">
        <f>'PR-RAS'!E186</f>
        <v>3.32</v>
      </c>
      <c r="E182" s="1">
        <v>0</v>
      </c>
      <c r="F182" s="1">
        <v>0</v>
      </c>
      <c r="G182" s="2">
        <f t="shared" si="0"/>
        <v>1.8027599999999997</v>
      </c>
      <c r="H182" s="2">
        <f t="shared" si="1"/>
        <v>0.63999999999999968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1074.6600000000001</v>
      </c>
      <c r="D183" s="1">
        <f>'PR-RAS'!E187</f>
        <v>8905.9699999999993</v>
      </c>
      <c r="E183" s="1">
        <v>0</v>
      </c>
      <c r="F183" s="1">
        <v>0</v>
      </c>
      <c r="G183" s="2">
        <f t="shared" si="0"/>
        <v>3437.3611999999998</v>
      </c>
      <c r="H183" s="2">
        <f t="shared" si="1"/>
        <v>0.37000000000057298</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2938.7200000000003</v>
      </c>
      <c r="D190" s="1">
        <f>'PR-RAS'!E194</f>
        <v>4187.3900000000003</v>
      </c>
      <c r="E190" s="1">
        <v>0</v>
      </c>
      <c r="F190" s="1">
        <v>0</v>
      </c>
      <c r="G190" s="2">
        <f t="shared" si="0"/>
        <v>2138.2514999999999</v>
      </c>
      <c r="H190" s="2">
        <f t="shared" si="1"/>
        <v>0.67000000000007276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2916.92</v>
      </c>
      <c r="D191" s="1">
        <f>'PR-RAS'!E195</f>
        <v>3256.12</v>
      </c>
      <c r="E191" s="1">
        <v>0</v>
      </c>
      <c r="F191" s="1">
        <v>0</v>
      </c>
      <c r="G191" s="2">
        <f t="shared" si="0"/>
        <v>1791.5404000000001</v>
      </c>
      <c r="H191" s="2">
        <f t="shared" si="1"/>
        <v>0.1999999999998181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709.27</v>
      </c>
      <c r="E192" s="1">
        <v>0</v>
      </c>
      <c r="F192" s="1">
        <v>0</v>
      </c>
      <c r="G192" s="2">
        <f t="shared" si="0"/>
        <v>270.94114000000002</v>
      </c>
      <c r="H192" s="2">
        <f t="shared" si="1"/>
        <v>0.26999999999998181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59</v>
      </c>
      <c r="E193" s="1">
        <v>0</v>
      </c>
      <c r="F193" s="1">
        <v>0</v>
      </c>
      <c r="G193" s="2">
        <f t="shared" si="0"/>
        <v>22.655999999999999</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95.58</v>
      </c>
      <c r="E195" s="1">
        <v>0</v>
      </c>
      <c r="F195" s="1">
        <v>0</v>
      </c>
      <c r="G195" s="2">
        <f t="shared" si="0"/>
        <v>37.085039999999999</v>
      </c>
      <c r="H195" s="2">
        <f t="shared" si="1"/>
        <v>0.42000000000000171</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21.8</v>
      </c>
      <c r="D197" s="1">
        <f>'PR-RAS'!E201</f>
        <v>67.42</v>
      </c>
      <c r="E197" s="1">
        <v>0</v>
      </c>
      <c r="F197" s="1">
        <v>0</v>
      </c>
      <c r="G197" s="2">
        <f t="shared" si="0"/>
        <v>30.701440000000005</v>
      </c>
      <c r="H197" s="2">
        <f t="shared" si="1"/>
        <v>0.62000000000000099</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351.04</v>
      </c>
      <c r="D198" s="1">
        <f>'PR-RAS'!E202</f>
        <v>1197.75</v>
      </c>
      <c r="E198" s="1">
        <v>0</v>
      </c>
      <c r="F198" s="1">
        <v>0</v>
      </c>
      <c r="G198" s="2">
        <f t="shared" si="0"/>
        <v>541.06838000000005</v>
      </c>
      <c r="H198" s="2">
        <f t="shared" si="1"/>
        <v>0.29000000000002046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351.04</v>
      </c>
      <c r="D212" s="1">
        <f>'PR-RAS'!E216</f>
        <v>1197.75</v>
      </c>
      <c r="E212" s="1">
        <v>0</v>
      </c>
      <c r="F212" s="1">
        <v>0</v>
      </c>
      <c r="G212" s="2">
        <f t="shared" si="0"/>
        <v>579.51994000000002</v>
      </c>
      <c r="H212" s="2">
        <f t="shared" si="1"/>
        <v>0.29000000000002046</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351.04</v>
      </c>
      <c r="D213" s="1">
        <f>'PR-RAS'!E217</f>
        <v>351.03</v>
      </c>
      <c r="E213" s="1">
        <v>0</v>
      </c>
      <c r="F213" s="1">
        <v>0</v>
      </c>
      <c r="G213" s="2">
        <f t="shared" si="0"/>
        <v>223.25719999999998</v>
      </c>
      <c r="H213" s="2">
        <f t="shared" si="1"/>
        <v>6.9999999999993179E-2</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846.72</v>
      </c>
      <c r="E215" s="1">
        <v>0</v>
      </c>
      <c r="F215" s="1">
        <v>0</v>
      </c>
      <c r="G215" s="2">
        <f t="shared" si="0"/>
        <v>362.39616000000001</v>
      </c>
      <c r="H215" s="2">
        <f t="shared" si="1"/>
        <v>0.27999999999997272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661440.01</v>
      </c>
      <c r="D295" s="1">
        <f>'PR-RAS'!E299</f>
        <v>975782.09000000008</v>
      </c>
      <c r="E295" s="1">
        <v>0</v>
      </c>
      <c r="F295" s="1">
        <v>0</v>
      </c>
      <c r="G295" s="2">
        <f t="shared" si="12"/>
        <v>768223.23186000006</v>
      </c>
      <c r="H295" s="2">
        <f t="shared" si="13"/>
        <v>0.10000000009313226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43376.809999999939</v>
      </c>
      <c r="D296" s="1">
        <f>'PR-RAS'!E300</f>
        <v>0</v>
      </c>
      <c r="E296" s="1">
        <v>0</v>
      </c>
      <c r="F296" s="1">
        <v>0</v>
      </c>
      <c r="G296" s="2">
        <f t="shared" si="12"/>
        <v>12796.158949999981</v>
      </c>
      <c r="H296" s="2">
        <f t="shared" si="13"/>
        <v>0.19000000006053597</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212654.83999999997</v>
      </c>
      <c r="E297" s="1">
        <v>0</v>
      </c>
      <c r="F297" s="1">
        <v>0</v>
      </c>
      <c r="G297" s="2">
        <f t="shared" si="12"/>
        <v>125891.66527999997</v>
      </c>
      <c r="H297" s="2">
        <f t="shared" si="13"/>
        <v>0.16000000003259629</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21361.53</v>
      </c>
      <c r="D299" s="1">
        <f>'PR-RAS'!E303</f>
        <v>21059.57</v>
      </c>
      <c r="E299" s="1">
        <v>0</v>
      </c>
      <c r="F299" s="1">
        <v>0</v>
      </c>
      <c r="G299" s="2">
        <f t="shared" si="12"/>
        <v>18917.239659999999</v>
      </c>
      <c r="H299" s="2">
        <f t="shared" si="13"/>
        <v>0.90000000000145519</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121.32</v>
      </c>
      <c r="D300" s="1">
        <f>'PR-RAS'!E304</f>
        <v>55.07</v>
      </c>
      <c r="E300" s="1">
        <v>0</v>
      </c>
      <c r="F300" s="1">
        <v>0</v>
      </c>
      <c r="G300" s="2">
        <f t="shared" si="12"/>
        <v>69.20653999999999</v>
      </c>
      <c r="H300" s="2">
        <f t="shared" si="13"/>
        <v>0.38999999999999346</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121.32</v>
      </c>
      <c r="D301" s="1">
        <f>'PR-RAS'!E305</f>
        <v>55.07</v>
      </c>
      <c r="E301" s="1">
        <v>0</v>
      </c>
      <c r="F301" s="1">
        <v>0</v>
      </c>
      <c r="G301" s="2">
        <f t="shared" si="12"/>
        <v>69.437999999999988</v>
      </c>
      <c r="H301" s="2">
        <f t="shared" si="13"/>
        <v>0.38999999999999346</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27900</v>
      </c>
      <c r="D355" s="1">
        <f>'PR-RAS'!E360</f>
        <v>17639.79</v>
      </c>
      <c r="E355" s="1">
        <v>0</v>
      </c>
      <c r="F355" s="1">
        <v>0</v>
      </c>
      <c r="G355" s="2">
        <f t="shared" si="12"/>
        <v>22365.571319999999</v>
      </c>
      <c r="H355" s="2">
        <f t="shared" si="13"/>
        <v>0.20999999999912689</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27900</v>
      </c>
      <c r="D368" s="1">
        <f>'PR-RAS'!E373</f>
        <v>3500</v>
      </c>
      <c r="E368" s="1">
        <v>0</v>
      </c>
      <c r="F368" s="1">
        <v>0</v>
      </c>
      <c r="G368" s="2">
        <f t="shared" si="12"/>
        <v>12808.3</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3500</v>
      </c>
      <c r="E374" s="1">
        <v>0</v>
      </c>
      <c r="F374" s="1">
        <v>0</v>
      </c>
      <c r="G374" s="2">
        <f t="shared" si="12"/>
        <v>2611</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3260.7</v>
      </c>
      <c r="E375" s="1">
        <v>0</v>
      </c>
      <c r="F375" s="1">
        <v>0</v>
      </c>
      <c r="G375" s="2">
        <f t="shared" si="12"/>
        <v>2439.0036</v>
      </c>
      <c r="H375" s="2">
        <f t="shared" si="13"/>
        <v>0.3000000000001819</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239.3</v>
      </c>
      <c r="E378" s="1">
        <v>0</v>
      </c>
      <c r="F378" s="1">
        <v>0</v>
      </c>
      <c r="G378" s="2">
        <f t="shared" si="12"/>
        <v>180.43220000000002</v>
      </c>
      <c r="H378" s="2">
        <f t="shared" si="13"/>
        <v>0.30000000000001137</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27900</v>
      </c>
      <c r="D383" s="1">
        <f>'PR-RAS'!E388</f>
        <v>0</v>
      </c>
      <c r="E383" s="1">
        <v>0</v>
      </c>
      <c r="F383" s="1">
        <v>0</v>
      </c>
      <c r="G383" s="2">
        <f t="shared" si="12"/>
        <v>10657.8</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27900</v>
      </c>
      <c r="D384" s="1">
        <f>'PR-RAS'!E389</f>
        <v>0</v>
      </c>
      <c r="E384" s="1">
        <v>0</v>
      </c>
      <c r="F384" s="1">
        <v>0</v>
      </c>
      <c r="G384" s="2">
        <f t="shared" si="12"/>
        <v>10685.7</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14139.79</v>
      </c>
      <c r="E407" s="1">
        <v>0</v>
      </c>
      <c r="F407" s="1">
        <v>0</v>
      </c>
      <c r="G407" s="2">
        <f t="shared" si="12"/>
        <v>11481.509480000001</v>
      </c>
      <c r="H407" s="2">
        <f t="shared" si="13"/>
        <v>0.20999999999912689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14139.79</v>
      </c>
      <c r="E408" s="1">
        <v>0</v>
      </c>
      <c r="F408" s="1">
        <v>0</v>
      </c>
      <c r="G408" s="2">
        <f t="shared" si="12"/>
        <v>11509.789059999999</v>
      </c>
      <c r="H408" s="2">
        <f t="shared" si="13"/>
        <v>0.20999999999912689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27900</v>
      </c>
      <c r="D413" s="1">
        <f>'PR-RAS'!E418</f>
        <v>17639.79</v>
      </c>
      <c r="E413" s="1">
        <v>0</v>
      </c>
      <c r="F413" s="1">
        <v>0</v>
      </c>
      <c r="G413" s="2">
        <f t="shared" si="12"/>
        <v>26029.986959999998</v>
      </c>
      <c r="H413" s="2">
        <f t="shared" si="13"/>
        <v>0.20999999999912689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704816.82</v>
      </c>
      <c r="D417" s="1">
        <f>'PR-RAS'!E422</f>
        <v>763127.25000000012</v>
      </c>
      <c r="E417" s="1">
        <v>0</v>
      </c>
      <c r="F417" s="1">
        <v>0</v>
      </c>
      <c r="G417" s="2">
        <f t="shared" si="12"/>
        <v>928125.66912000009</v>
      </c>
      <c r="H417" s="2">
        <f t="shared" si="13"/>
        <v>0.43000000016763806</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689340.01</v>
      </c>
      <c r="D418" s="1">
        <f>'PR-RAS'!E423</f>
        <v>993421.88000000012</v>
      </c>
      <c r="E418" s="1">
        <v>0</v>
      </c>
      <c r="F418" s="1">
        <v>0</v>
      </c>
      <c r="G418" s="2">
        <f t="shared" si="12"/>
        <v>1115968.6320900002</v>
      </c>
      <c r="H418" s="2">
        <f t="shared" si="13"/>
        <v>0.12999999988824129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15476.809999999939</v>
      </c>
      <c r="D419" s="1">
        <f>'PR-RAS'!E424</f>
        <v>0</v>
      </c>
      <c r="E419" s="1">
        <v>0</v>
      </c>
      <c r="F419" s="1">
        <v>0</v>
      </c>
      <c r="G419" s="2">
        <f t="shared" si="12"/>
        <v>6469.306579999974</v>
      </c>
      <c r="H419" s="2">
        <f t="shared" si="13"/>
        <v>0.19000000006053597</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230294.63</v>
      </c>
      <c r="E420" s="1">
        <v>0</v>
      </c>
      <c r="F420" s="1">
        <v>0</v>
      </c>
      <c r="G420" s="2">
        <f t="shared" si="12"/>
        <v>192986.89994</v>
      </c>
      <c r="H420" s="2">
        <f t="shared" si="13"/>
        <v>0.36999999999534339</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21361.53</v>
      </c>
      <c r="D422" s="1">
        <f>'PR-RAS'!E427</f>
        <v>21059.57</v>
      </c>
      <c r="E422" s="1">
        <v>0</v>
      </c>
      <c r="F422" s="1">
        <v>0</v>
      </c>
      <c r="G422" s="2">
        <f t="shared" si="12"/>
        <v>26725.362069999999</v>
      </c>
      <c r="H422" s="2">
        <f t="shared" si="13"/>
        <v>0.90000000000145519</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121.32</v>
      </c>
      <c r="D423" s="1">
        <f>'PR-RAS'!E428</f>
        <v>55.07</v>
      </c>
      <c r="E423" s="1">
        <v>0</v>
      </c>
      <c r="F423" s="1">
        <v>0</v>
      </c>
      <c r="G423" s="2">
        <f t="shared" si="12"/>
        <v>97.676119999999983</v>
      </c>
      <c r="H423" s="2">
        <f t="shared" si="13"/>
        <v>0.38999999999999346</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704816.82</v>
      </c>
      <c r="D637" s="1">
        <f>'PR-RAS'!E643</f>
        <v>763127.25000000012</v>
      </c>
      <c r="E637" s="1">
        <v>0</v>
      </c>
      <c r="F637" s="1">
        <v>0</v>
      </c>
      <c r="G637" s="2">
        <f t="shared" si="14"/>
        <v>1418961.3595200002</v>
      </c>
      <c r="H637" s="2">
        <f t="shared" si="15"/>
        <v>0.43000000016763806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689340.01</v>
      </c>
      <c r="D638" s="1">
        <f>'PR-RAS'!E644</f>
        <v>993421.88000000012</v>
      </c>
      <c r="E638" s="1">
        <v>0</v>
      </c>
      <c r="F638" s="1">
        <v>0</v>
      </c>
      <c r="G638" s="2">
        <f t="shared" si="14"/>
        <v>1704729.0614900002</v>
      </c>
      <c r="H638" s="2">
        <f t="shared" si="15"/>
        <v>0.12999999988824129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15476.809999999939</v>
      </c>
      <c r="D639" s="1">
        <f>'PR-RAS'!E645</f>
        <v>0</v>
      </c>
      <c r="E639" s="1">
        <v>0</v>
      </c>
      <c r="F639" s="1">
        <v>0</v>
      </c>
      <c r="G639" s="2">
        <f t="shared" si="14"/>
        <v>9874.2047799999618</v>
      </c>
      <c r="H639" s="2">
        <f t="shared" si="15"/>
        <v>0.19000000006053597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230294.63</v>
      </c>
      <c r="E640" s="1">
        <v>0</v>
      </c>
      <c r="F640" s="1">
        <v>0</v>
      </c>
      <c r="G640" s="2">
        <f t="shared" si="14"/>
        <v>294316.53714000003</v>
      </c>
      <c r="H640" s="2">
        <f t="shared" si="15"/>
        <v>0.36999999999534339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21361.53</v>
      </c>
      <c r="D642" s="1">
        <f>'PR-RAS'!E648</f>
        <v>21059.57</v>
      </c>
      <c r="E642" s="1">
        <v>0</v>
      </c>
      <c r="F642" s="1">
        <v>0</v>
      </c>
      <c r="G642" s="2">
        <f t="shared" si="14"/>
        <v>40691.109470000003</v>
      </c>
      <c r="H642" s="2">
        <f t="shared" si="15"/>
        <v>0.90000000000145519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5884.7200000000594</v>
      </c>
      <c r="D644" s="1">
        <f>'PR-RAS'!E650</f>
        <v>251354.2</v>
      </c>
      <c r="E644" s="1">
        <v>0</v>
      </c>
      <c r="F644" s="1">
        <v>0</v>
      </c>
      <c r="G644" s="2">
        <f t="shared" si="14"/>
        <v>327025.3761600001</v>
      </c>
      <c r="H644" s="2">
        <f t="shared" si="15"/>
        <v>0.47999999995226972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199524.39</v>
      </c>
      <c r="D645" s="1">
        <f>'PR-RAS'!E651</f>
        <v>0</v>
      </c>
      <c r="E645" s="1">
        <v>0</v>
      </c>
      <c r="F645" s="1">
        <v>0</v>
      </c>
      <c r="G645" s="2">
        <f t="shared" si="14"/>
        <v>128493.70716000001</v>
      </c>
      <c r="H645" s="2">
        <f t="shared" si="15"/>
        <v>0.39000000001396984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15401.74</v>
      </c>
      <c r="D646" s="1">
        <f>'PR-RAS'!E653</f>
        <v>4841.1400000000003</v>
      </c>
      <c r="E646" s="1">
        <v>0</v>
      </c>
      <c r="F646" s="1">
        <v>0</v>
      </c>
      <c r="G646" s="2">
        <f t="shared" si="14"/>
        <v>16179.1929</v>
      </c>
      <c r="H646" s="2">
        <f t="shared" si="15"/>
        <v>0.4000000000005457</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726575.31</v>
      </c>
      <c r="D647" s="1">
        <f>'PR-RAS'!E654</f>
        <v>773932.34</v>
      </c>
      <c r="E647" s="1">
        <v>0</v>
      </c>
      <c r="F647" s="1">
        <v>0</v>
      </c>
      <c r="G647" s="2">
        <f t="shared" si="14"/>
        <v>1469288.2335400002</v>
      </c>
      <c r="H647" s="2">
        <f t="shared" si="15"/>
        <v>0.65000000002328306</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730251.02</v>
      </c>
      <c r="D648" s="1">
        <f>'PR-RAS'!E655</f>
        <v>772570.85</v>
      </c>
      <c r="E648" s="1">
        <v>0</v>
      </c>
      <c r="F648" s="1">
        <v>0</v>
      </c>
      <c r="G648" s="2">
        <f t="shared" si="14"/>
        <v>1472179.0898399998</v>
      </c>
      <c r="H648" s="2">
        <f t="shared" si="15"/>
        <v>0.17000000004190952</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11726.030000000028</v>
      </c>
      <c r="D649" s="1">
        <f>'PR-RAS'!E656</f>
        <v>6202.6300000000047</v>
      </c>
      <c r="E649" s="1">
        <v>0</v>
      </c>
      <c r="F649" s="1">
        <v>0</v>
      </c>
      <c r="G649" s="2">
        <f t="shared" si="14"/>
        <v>15637.075920000025</v>
      </c>
      <c r="H649" s="2">
        <f t="shared" si="15"/>
        <v>0.40000000002328306</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74</v>
      </c>
      <c r="D650" s="1">
        <f>'PR-RAS'!E657</f>
        <v>71</v>
      </c>
      <c r="E650" s="1">
        <v>0</v>
      </c>
      <c r="F650" s="1">
        <v>0</v>
      </c>
      <c r="G650" s="2">
        <f t="shared" si="14"/>
        <v>140.184</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66</v>
      </c>
      <c r="D652" s="1">
        <f>'PR-RAS'!E659</f>
        <v>67</v>
      </c>
      <c r="E652" s="1">
        <v>0</v>
      </c>
      <c r="F652" s="1">
        <v>0</v>
      </c>
      <c r="G652" s="2">
        <f t="shared" si="14"/>
        <v>130.20000000000002</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13771.91</v>
      </c>
      <c r="E725" s="1">
        <v>0</v>
      </c>
      <c r="F725" s="1">
        <v>0</v>
      </c>
      <c r="G725" s="2">
        <f t="shared" si="14"/>
        <v>19941.72568</v>
      </c>
      <c r="H725" s="2">
        <f t="shared" si="15"/>
        <v>9.0000000000145519E-2</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1965.84</v>
      </c>
      <c r="D726" s="1">
        <f>'PR-RAS'!E733</f>
        <v>882.88</v>
      </c>
      <c r="E726" s="1">
        <v>0</v>
      </c>
      <c r="F726" s="1">
        <v>0</v>
      </c>
      <c r="G726" s="2">
        <f t="shared" si="14"/>
        <v>2705.41</v>
      </c>
      <c r="H726" s="2">
        <f t="shared" si="15"/>
        <v>0.2800000000000864</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17956.12</v>
      </c>
      <c r="D727" s="1">
        <f>'PR-RAS'!E734</f>
        <v>20583.5</v>
      </c>
      <c r="E727" s="1">
        <v>0</v>
      </c>
      <c r="F727" s="1">
        <v>0</v>
      </c>
      <c r="G727" s="2">
        <f t="shared" si="14"/>
        <v>42923.385119999992</v>
      </c>
      <c r="H727" s="2">
        <f t="shared" si="15"/>
        <v>0.61999999999898137</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129.5</v>
      </c>
      <c r="E729" s="1">
        <v>0</v>
      </c>
      <c r="F729" s="1">
        <v>0</v>
      </c>
      <c r="G729" s="2">
        <f t="shared" si="14"/>
        <v>188.55199999999999</v>
      </c>
      <c r="H729" s="2">
        <f t="shared" si="15"/>
        <v>0.5</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147.12</v>
      </c>
      <c r="D731" s="1">
        <f>'PR-RAS'!E738</f>
        <v>725.63</v>
      </c>
      <c r="E731" s="1">
        <v>0</v>
      </c>
      <c r="F731" s="1">
        <v>0</v>
      </c>
      <c r="G731" s="2">
        <f t="shared" si="14"/>
        <v>1166.8174000000001</v>
      </c>
      <c r="H731" s="2">
        <f t="shared" si="15"/>
        <v>0.49000000000000909</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266916.92</v>
      </c>
      <c r="D1582" s="6"/>
      <c r="E1582" s="6">
        <v>0</v>
      </c>
      <c r="F1582" s="6">
        <v>0</v>
      </c>
      <c r="G1582" s="7">
        <f t="shared" ref="G1582:G1686" si="70">B1582/1000*C1582</f>
        <v>266.91692</v>
      </c>
      <c r="H1582" s="7">
        <f t="shared" ref="H1582:H1686" si="71">ABS(C1582-ROUND(C1582,0))</f>
        <v>8.0000000016298145E-2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813277.95000000007</v>
      </c>
      <c r="D1583" s="1">
        <v>0</v>
      </c>
      <c r="E1583" s="1">
        <v>0</v>
      </c>
      <c r="F1583" s="1">
        <v>0</v>
      </c>
      <c r="G1583" s="2">
        <f t="shared" si="70"/>
        <v>1626.5559000000001</v>
      </c>
      <c r="H1583" s="2">
        <f t="shared" si="71"/>
        <v>4.9999999930150807E-2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10670.25</v>
      </c>
      <c r="D1584" s="1">
        <v>0</v>
      </c>
      <c r="E1584" s="1">
        <v>0</v>
      </c>
      <c r="F1584" s="1">
        <v>0</v>
      </c>
      <c r="G1584" s="2">
        <f t="shared" si="70"/>
        <v>32.010750000000002</v>
      </c>
      <c r="H1584" s="2">
        <f t="shared" si="71"/>
        <v>0.25</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784967.91</v>
      </c>
      <c r="D1585" s="1">
        <v>0</v>
      </c>
      <c r="E1585" s="1">
        <v>0</v>
      </c>
      <c r="F1585" s="1">
        <v>0</v>
      </c>
      <c r="G1585" s="2">
        <f t="shared" si="70"/>
        <v>3139.8716400000003</v>
      </c>
      <c r="H1585" s="2">
        <f t="shared" si="71"/>
        <v>8.999999996740371E-2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630296.52</v>
      </c>
      <c r="D1586" s="1">
        <v>0</v>
      </c>
      <c r="E1586" s="1">
        <v>0</v>
      </c>
      <c r="F1586" s="1">
        <v>0</v>
      </c>
      <c r="G1586" s="2">
        <f t="shared" si="70"/>
        <v>3151.4826000000003</v>
      </c>
      <c r="H1586" s="2">
        <f t="shared" si="71"/>
        <v>0.47999999998137355</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153473.64000000001</v>
      </c>
      <c r="D1587" s="1">
        <v>0</v>
      </c>
      <c r="E1587" s="1">
        <v>0</v>
      </c>
      <c r="F1587" s="1">
        <v>0</v>
      </c>
      <c r="G1587" s="2">
        <f t="shared" si="70"/>
        <v>920.84184000000005</v>
      </c>
      <c r="H1587" s="2">
        <f t="shared" si="71"/>
        <v>0.35999999998603016</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1197.75</v>
      </c>
      <c r="D1588" s="1">
        <v>0</v>
      </c>
      <c r="E1588" s="1">
        <v>0</v>
      </c>
      <c r="F1588" s="1">
        <v>0</v>
      </c>
      <c r="G1588" s="2">
        <f t="shared" si="70"/>
        <v>8.3842499999999998</v>
      </c>
      <c r="H1588" s="2">
        <f t="shared" si="71"/>
        <v>0.25</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17639.79</v>
      </c>
      <c r="D1594" s="1">
        <v>0</v>
      </c>
      <c r="E1594" s="1">
        <v>0</v>
      </c>
      <c r="F1594" s="1">
        <v>0</v>
      </c>
      <c r="G1594" s="2">
        <f t="shared" si="70"/>
        <v>229.31727000000001</v>
      </c>
      <c r="H1594" s="2">
        <f t="shared" si="71"/>
        <v>0.20999999999912689</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772059.50999999989</v>
      </c>
      <c r="D1602" s="1">
        <v>0</v>
      </c>
      <c r="E1602" s="1">
        <v>0</v>
      </c>
      <c r="F1602" s="1">
        <v>0</v>
      </c>
      <c r="G1602" s="2">
        <f t="shared" si="70"/>
        <v>16213.249709999998</v>
      </c>
      <c r="H1602" s="2">
        <f t="shared" si="71"/>
        <v>0.4900000001071021</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766663.80999999994</v>
      </c>
      <c r="D1604" s="1">
        <v>0</v>
      </c>
      <c r="E1604" s="1">
        <v>0</v>
      </c>
      <c r="F1604" s="1">
        <v>0</v>
      </c>
      <c r="G1604" s="2">
        <f t="shared" si="70"/>
        <v>17633.267629999998</v>
      </c>
      <c r="H1604" s="2">
        <f t="shared" si="71"/>
        <v>0.19000000006053597</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621304.34</v>
      </c>
      <c r="D1605" s="1">
        <v>0</v>
      </c>
      <c r="E1605" s="1">
        <v>0</v>
      </c>
      <c r="F1605" s="1">
        <v>0</v>
      </c>
      <c r="G1605" s="2">
        <f t="shared" si="70"/>
        <v>14911.30416</v>
      </c>
      <c r="H1605" s="2">
        <f t="shared" si="71"/>
        <v>0.33999999996740371</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143954.53</v>
      </c>
      <c r="D1606" s="1">
        <v>0</v>
      </c>
      <c r="E1606" s="1">
        <v>0</v>
      </c>
      <c r="F1606" s="1">
        <v>0</v>
      </c>
      <c r="G1606" s="2">
        <f t="shared" si="70"/>
        <v>3598.8632500000003</v>
      </c>
      <c r="H1606" s="2">
        <f t="shared" si="71"/>
        <v>0.47000000000116415</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1404.94</v>
      </c>
      <c r="D1607" s="1">
        <v>0</v>
      </c>
      <c r="E1607" s="1">
        <v>0</v>
      </c>
      <c r="F1607" s="1">
        <v>0</v>
      </c>
      <c r="G1607" s="2">
        <f t="shared" si="70"/>
        <v>36.528439999999996</v>
      </c>
      <c r="H1607" s="2">
        <f t="shared" si="71"/>
        <v>5.999999999994543E-2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5395.7</v>
      </c>
      <c r="D1613" s="1">
        <v>0</v>
      </c>
      <c r="E1613" s="1">
        <v>0</v>
      </c>
      <c r="F1613" s="1">
        <v>0</v>
      </c>
      <c r="G1613" s="2">
        <f t="shared" si="70"/>
        <v>172.66239999999999</v>
      </c>
      <c r="H1613" s="2">
        <f t="shared" si="71"/>
        <v>0.3000000000001819</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308135.36000000022</v>
      </c>
      <c r="D1621" s="1">
        <v>0</v>
      </c>
      <c r="E1621" s="1">
        <v>0</v>
      </c>
      <c r="F1621" s="1">
        <v>0</v>
      </c>
      <c r="G1621" s="2">
        <f t="shared" si="70"/>
        <v>12325.414400000009</v>
      </c>
      <c r="H1621" s="2">
        <f t="shared" si="71"/>
        <v>0.36000000021886081</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11988.22</v>
      </c>
      <c r="D1622" s="1">
        <v>0</v>
      </c>
      <c r="E1622" s="1">
        <v>0</v>
      </c>
      <c r="F1622" s="1">
        <v>0</v>
      </c>
      <c r="G1622" s="2">
        <f t="shared" si="70"/>
        <v>491.51702</v>
      </c>
      <c r="H1622" s="2">
        <f t="shared" si="71"/>
        <v>0.21999999999934516</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11988.22</v>
      </c>
      <c r="D1628" s="1">
        <v>0</v>
      </c>
      <c r="E1628" s="1">
        <v>0</v>
      </c>
      <c r="F1628" s="1">
        <v>0</v>
      </c>
      <c r="G1628" s="2">
        <f t="shared" si="70"/>
        <v>563.44633999999996</v>
      </c>
      <c r="H1628" s="2">
        <f t="shared" si="71"/>
        <v>0.21999999999934516</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11988.22</v>
      </c>
      <c r="D1634" s="1">
        <v>0</v>
      </c>
      <c r="E1634" s="1">
        <v>0</v>
      </c>
      <c r="F1634" s="1">
        <v>0</v>
      </c>
      <c r="G1634" s="2">
        <f t="shared" si="70"/>
        <v>635.37565999999993</v>
      </c>
      <c r="H1634" s="2">
        <f t="shared" si="71"/>
        <v>0.21999999999934516</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11988.22</v>
      </c>
      <c r="D1635" s="1">
        <v>0</v>
      </c>
      <c r="E1635" s="1">
        <v>0</v>
      </c>
      <c r="F1635" s="1">
        <v>0</v>
      </c>
      <c r="G1635" s="2">
        <f t="shared" si="70"/>
        <v>647.36387999999999</v>
      </c>
      <c r="H1635" s="2">
        <f t="shared" si="71"/>
        <v>0.21999999999934516</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296147.14</v>
      </c>
      <c r="D1681" s="1">
        <v>0</v>
      </c>
      <c r="E1681" s="1">
        <v>0</v>
      </c>
      <c r="F1681" s="1">
        <v>0</v>
      </c>
      <c r="G1681" s="2">
        <f t="shared" si="70"/>
        <v>29614.714000000004</v>
      </c>
      <c r="H1681" s="2">
        <f t="shared" si="71"/>
        <v>0.14000000001396984</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29430.89</v>
      </c>
      <c r="D1682" s="1">
        <v>0</v>
      </c>
      <c r="E1682" s="1">
        <v>0</v>
      </c>
      <c r="F1682" s="1">
        <v>0</v>
      </c>
      <c r="G1682" s="2">
        <f t="shared" si="70"/>
        <v>2972.51989</v>
      </c>
      <c r="H1682" s="2">
        <f t="shared" si="71"/>
        <v>0.11000000000058208</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253897.16</v>
      </c>
      <c r="D1683" s="1">
        <v>0</v>
      </c>
      <c r="E1683" s="1">
        <v>0</v>
      </c>
      <c r="F1683" s="1">
        <v>0</v>
      </c>
      <c r="G1683" s="2">
        <f t="shared" si="70"/>
        <v>25897.510319999998</v>
      </c>
      <c r="H1683" s="2">
        <f t="shared" si="71"/>
        <v>0.16000000000349246</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12819.09</v>
      </c>
      <c r="D1684" s="1">
        <v>0</v>
      </c>
      <c r="E1684" s="1">
        <v>0</v>
      </c>
      <c r="F1684" s="1">
        <v>0</v>
      </c>
      <c r="G1684" s="2">
        <f t="shared" si="70"/>
        <v>1320.36627</v>
      </c>
      <c r="H1684" s="2">
        <f t="shared" si="71"/>
        <v>9.0000000000145519E-2</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3542</v>
      </c>
      <c r="B1" s="396"/>
      <c r="C1" s="396"/>
    </row>
    <row r="2" spans="1:16" ht="33" customHeight="1" x14ac:dyDescent="0.2">
      <c r="A2" s="397" t="s">
        <v>3543</v>
      </c>
      <c r="B2" s="398"/>
      <c r="C2" s="388"/>
      <c r="D2" s="4"/>
      <c r="E2" s="4"/>
      <c r="F2" s="4"/>
      <c r="G2" s="4"/>
      <c r="H2" s="4"/>
      <c r="I2" s="4"/>
      <c r="J2" s="4"/>
      <c r="K2" s="4"/>
      <c r="L2" s="4"/>
      <c r="M2" s="4"/>
      <c r="N2" s="4"/>
      <c r="O2" s="4"/>
      <c r="P2" s="4"/>
    </row>
    <row r="3" spans="1:16" ht="18.75" customHeight="1" x14ac:dyDescent="0.2">
      <c r="A3" s="232" t="s">
        <v>3544</v>
      </c>
      <c r="B3" s="399" t="s">
        <v>3545</v>
      </c>
      <c r="C3" s="388"/>
      <c r="D3" s="4"/>
      <c r="E3" s="4"/>
      <c r="F3" s="4"/>
      <c r="G3" s="4"/>
      <c r="H3" s="4"/>
      <c r="I3" s="4"/>
      <c r="J3" s="4"/>
      <c r="K3" s="4"/>
      <c r="L3" s="4"/>
      <c r="M3" s="4"/>
      <c r="N3" s="4"/>
      <c r="O3" s="4"/>
      <c r="P3" s="4"/>
    </row>
    <row r="4" spans="1:16" ht="37.5" hidden="1" customHeight="1" x14ac:dyDescent="0.2">
      <c r="A4" s="233" t="s">
        <v>3546</v>
      </c>
      <c r="B4" s="387" t="s">
        <v>3547</v>
      </c>
      <c r="C4" s="388"/>
      <c r="D4" s="4"/>
      <c r="E4" s="4"/>
      <c r="F4" s="4"/>
      <c r="G4" s="4"/>
      <c r="H4" s="4"/>
      <c r="I4" s="4"/>
      <c r="J4" s="4"/>
      <c r="K4" s="4"/>
      <c r="L4" s="4"/>
      <c r="M4" s="4"/>
      <c r="N4" s="4"/>
      <c r="O4" s="4"/>
      <c r="P4" s="4"/>
    </row>
    <row r="5" spans="1:16" ht="48" hidden="1" customHeight="1" x14ac:dyDescent="0.2">
      <c r="A5" s="233" t="s">
        <v>3546</v>
      </c>
      <c r="B5" s="387" t="s">
        <v>3548</v>
      </c>
      <c r="C5" s="388"/>
      <c r="D5" s="4"/>
      <c r="E5" s="4"/>
      <c r="F5" s="4"/>
      <c r="G5" s="4"/>
      <c r="H5" s="4"/>
      <c r="I5" s="4"/>
      <c r="J5" s="4"/>
      <c r="K5" s="4"/>
      <c r="L5" s="4"/>
      <c r="M5" s="4"/>
      <c r="N5" s="4"/>
      <c r="O5" s="4"/>
      <c r="P5" s="4"/>
    </row>
    <row r="6" spans="1:16" ht="59.25" hidden="1" customHeight="1" x14ac:dyDescent="0.2">
      <c r="A6" s="233" t="s">
        <v>3546</v>
      </c>
      <c r="B6" s="387" t="s">
        <v>3549</v>
      </c>
      <c r="C6" s="388"/>
      <c r="D6" s="4"/>
      <c r="E6" s="4"/>
      <c r="F6" s="4"/>
      <c r="G6" s="4"/>
      <c r="H6" s="4"/>
      <c r="I6" s="4"/>
      <c r="J6" s="4"/>
      <c r="K6" s="4"/>
      <c r="L6" s="4"/>
      <c r="M6" s="4"/>
      <c r="N6" s="4"/>
      <c r="O6" s="4"/>
      <c r="P6" s="4"/>
    </row>
    <row r="7" spans="1:16" ht="48" hidden="1" customHeight="1" x14ac:dyDescent="0.2">
      <c r="A7" s="233" t="s">
        <v>3550</v>
      </c>
      <c r="B7" s="387" t="s">
        <v>3551</v>
      </c>
      <c r="C7" s="388"/>
      <c r="D7" s="4"/>
      <c r="E7" s="4"/>
      <c r="F7" s="4"/>
      <c r="G7" s="4"/>
      <c r="H7" s="4"/>
      <c r="I7" s="4"/>
      <c r="J7" s="4"/>
      <c r="K7" s="4"/>
      <c r="L7" s="4"/>
      <c r="M7" s="4"/>
      <c r="N7" s="4"/>
      <c r="O7" s="4"/>
      <c r="P7" s="4"/>
    </row>
    <row r="8" spans="1:16" ht="41.25" hidden="1" customHeight="1" x14ac:dyDescent="0.2">
      <c r="A8" s="233" t="s">
        <v>3552</v>
      </c>
      <c r="B8" s="387" t="s">
        <v>3553</v>
      </c>
      <c r="C8" s="388"/>
      <c r="D8" s="4"/>
      <c r="E8" s="4"/>
      <c r="F8" s="4"/>
      <c r="G8" s="4"/>
      <c r="H8" s="4"/>
      <c r="I8" s="4"/>
      <c r="J8" s="4"/>
      <c r="K8" s="4"/>
      <c r="L8" s="4"/>
      <c r="M8" s="4"/>
      <c r="N8" s="4"/>
      <c r="O8" s="4"/>
      <c r="P8" s="4"/>
    </row>
    <row r="9" spans="1:16" ht="59.25" hidden="1" customHeight="1" x14ac:dyDescent="0.2">
      <c r="A9" s="233" t="s">
        <v>3554</v>
      </c>
      <c r="B9" s="387" t="s">
        <v>3555</v>
      </c>
      <c r="C9" s="388"/>
      <c r="D9" s="4"/>
      <c r="E9" s="4"/>
      <c r="F9" s="4"/>
      <c r="G9" s="4"/>
      <c r="H9" s="4"/>
      <c r="I9" s="4"/>
      <c r="J9" s="4"/>
      <c r="K9" s="4"/>
      <c r="L9" s="4"/>
      <c r="M9" s="4"/>
      <c r="N9" s="4"/>
      <c r="O9" s="4"/>
      <c r="P9" s="4"/>
    </row>
    <row r="10" spans="1:16" ht="61.5" hidden="1" customHeight="1" x14ac:dyDescent="0.2">
      <c r="A10" s="233" t="s">
        <v>3554</v>
      </c>
      <c r="B10" s="387" t="s">
        <v>3556</v>
      </c>
      <c r="C10" s="388"/>
      <c r="D10" s="4"/>
      <c r="E10" s="4"/>
      <c r="F10" s="4"/>
      <c r="G10" s="4"/>
      <c r="H10" s="4"/>
      <c r="I10" s="4"/>
      <c r="J10" s="4"/>
      <c r="K10" s="4"/>
      <c r="L10" s="4"/>
      <c r="M10" s="4"/>
      <c r="N10" s="4"/>
      <c r="O10" s="4"/>
      <c r="P10" s="4"/>
    </row>
    <row r="11" spans="1:16" ht="43.5" hidden="1" customHeight="1" x14ac:dyDescent="0.2">
      <c r="A11" s="233" t="s">
        <v>3554</v>
      </c>
      <c r="B11" s="387" t="s">
        <v>3557</v>
      </c>
      <c r="C11" s="388"/>
      <c r="D11" s="4"/>
      <c r="E11" s="4"/>
      <c r="F11" s="4"/>
      <c r="G11" s="4"/>
      <c r="H11" s="4"/>
      <c r="I11" s="4"/>
      <c r="J11" s="4"/>
      <c r="K11" s="4"/>
      <c r="L11" s="4"/>
      <c r="M11" s="4"/>
      <c r="N11" s="4"/>
      <c r="O11" s="4"/>
      <c r="P11" s="4"/>
    </row>
    <row r="12" spans="1:16" ht="27.75" hidden="1" customHeight="1" x14ac:dyDescent="0.2">
      <c r="A12" s="233" t="s">
        <v>3558</v>
      </c>
      <c r="B12" s="387" t="s">
        <v>3559</v>
      </c>
      <c r="C12" s="388"/>
      <c r="D12" s="4"/>
      <c r="E12" s="4"/>
      <c r="F12" s="4"/>
      <c r="G12" s="4"/>
      <c r="H12" s="4"/>
      <c r="I12" s="4"/>
      <c r="J12" s="4"/>
      <c r="K12" s="4"/>
      <c r="L12" s="4"/>
      <c r="M12" s="4"/>
      <c r="N12" s="4"/>
      <c r="O12" s="4"/>
      <c r="P12" s="4"/>
    </row>
    <row r="13" spans="1:16" ht="27.75" hidden="1" customHeight="1" x14ac:dyDescent="0.2">
      <c r="A13" s="233" t="s">
        <v>3560</v>
      </c>
      <c r="B13" s="387" t="s">
        <v>3561</v>
      </c>
      <c r="C13" s="388"/>
      <c r="D13" s="4"/>
      <c r="E13" s="4"/>
      <c r="F13" s="4"/>
      <c r="G13" s="4"/>
      <c r="H13" s="4"/>
      <c r="I13" s="4"/>
      <c r="J13" s="4"/>
      <c r="K13" s="4"/>
      <c r="L13" s="4"/>
      <c r="M13" s="4"/>
      <c r="N13" s="4"/>
      <c r="O13" s="4"/>
      <c r="P13" s="4"/>
    </row>
    <row r="14" spans="1:16" ht="45.75" hidden="1" customHeight="1" x14ac:dyDescent="0.2">
      <c r="A14" s="233" t="s">
        <v>3562</v>
      </c>
      <c r="B14" s="387" t="s">
        <v>3563</v>
      </c>
      <c r="C14" s="388"/>
      <c r="D14" s="4"/>
      <c r="E14" s="4"/>
      <c r="F14" s="4"/>
      <c r="G14" s="4"/>
      <c r="H14" s="4"/>
      <c r="I14" s="4"/>
      <c r="J14" s="4"/>
      <c r="K14" s="4"/>
      <c r="L14" s="4"/>
      <c r="M14" s="4"/>
      <c r="N14" s="4"/>
      <c r="O14" s="4"/>
      <c r="P14" s="4"/>
    </row>
    <row r="15" spans="1:16" ht="45.75" hidden="1" customHeight="1" x14ac:dyDescent="0.2">
      <c r="A15" s="233" t="s">
        <v>3564</v>
      </c>
      <c r="B15" s="387" t="s">
        <v>3565</v>
      </c>
      <c r="C15" s="388"/>
      <c r="D15" s="4"/>
      <c r="E15" s="4"/>
      <c r="F15" s="4"/>
      <c r="G15" s="4"/>
      <c r="H15" s="4"/>
      <c r="I15" s="4"/>
      <c r="J15" s="4"/>
      <c r="K15" s="4"/>
      <c r="L15" s="4"/>
      <c r="M15" s="4"/>
      <c r="N15" s="4"/>
      <c r="O15" s="4"/>
      <c r="P15" s="4"/>
    </row>
    <row r="16" spans="1:16" ht="51" hidden="1" customHeight="1" x14ac:dyDescent="0.2">
      <c r="A16" s="233" t="s">
        <v>3566</v>
      </c>
      <c r="B16" s="387" t="s">
        <v>3567</v>
      </c>
      <c r="C16" s="388"/>
      <c r="D16" s="4"/>
      <c r="E16" s="4"/>
      <c r="F16" s="4"/>
      <c r="G16" s="4"/>
      <c r="H16" s="4"/>
      <c r="I16" s="4"/>
      <c r="J16" s="4"/>
      <c r="K16" s="4"/>
      <c r="L16" s="4"/>
      <c r="M16" s="4"/>
      <c r="N16" s="4"/>
      <c r="O16" s="4"/>
      <c r="P16" s="4"/>
    </row>
    <row r="17" spans="1:16" ht="27.75" hidden="1" customHeight="1" x14ac:dyDescent="0.2">
      <c r="A17" s="233" t="s">
        <v>3568</v>
      </c>
      <c r="B17" s="387" t="s">
        <v>3569</v>
      </c>
      <c r="C17" s="388"/>
      <c r="D17" s="4"/>
      <c r="E17" s="4"/>
      <c r="F17" s="4"/>
      <c r="G17" s="4"/>
      <c r="H17" s="4"/>
      <c r="I17" s="4"/>
      <c r="J17" s="4"/>
      <c r="K17" s="4"/>
      <c r="L17" s="4"/>
      <c r="M17" s="4"/>
      <c r="N17" s="4"/>
      <c r="O17" s="4"/>
      <c r="P17" s="4"/>
    </row>
    <row r="18" spans="1:16" ht="27.75" hidden="1" customHeight="1" x14ac:dyDescent="0.2">
      <c r="A18" s="233" t="s">
        <v>3570</v>
      </c>
      <c r="B18" s="387" t="s">
        <v>3571</v>
      </c>
      <c r="C18" s="388"/>
      <c r="D18" s="4"/>
      <c r="E18" s="4"/>
      <c r="F18" s="4"/>
      <c r="G18" s="4"/>
      <c r="H18" s="4"/>
      <c r="I18" s="4"/>
      <c r="J18" s="4"/>
      <c r="K18" s="4"/>
      <c r="L18" s="4"/>
      <c r="M18" s="4"/>
      <c r="N18" s="4"/>
      <c r="O18" s="4"/>
      <c r="P18" s="4"/>
    </row>
    <row r="19" spans="1:16" ht="45" hidden="1" customHeight="1" x14ac:dyDescent="0.2">
      <c r="A19" s="233" t="s">
        <v>3570</v>
      </c>
      <c r="B19" s="387" t="s">
        <v>3572</v>
      </c>
      <c r="C19" s="388"/>
      <c r="D19" s="4"/>
      <c r="E19" s="4"/>
      <c r="F19" s="4"/>
      <c r="G19" s="4"/>
      <c r="H19" s="4"/>
      <c r="I19" s="4"/>
      <c r="J19" s="4"/>
      <c r="K19" s="4"/>
      <c r="L19" s="4"/>
      <c r="M19" s="4"/>
      <c r="N19" s="4"/>
      <c r="O19" s="4"/>
      <c r="P19" s="4"/>
    </row>
    <row r="20" spans="1:16" ht="45" hidden="1" customHeight="1" x14ac:dyDescent="0.2">
      <c r="A20" s="233" t="s">
        <v>3573</v>
      </c>
      <c r="B20" s="387" t="s">
        <v>3574</v>
      </c>
      <c r="C20" s="388"/>
      <c r="D20" s="4"/>
      <c r="E20" s="4"/>
      <c r="F20" s="4"/>
      <c r="G20" s="4"/>
      <c r="H20" s="4"/>
      <c r="I20" s="4"/>
      <c r="J20" s="4"/>
      <c r="K20" s="4"/>
      <c r="L20" s="4"/>
      <c r="M20" s="4"/>
      <c r="N20" s="4"/>
      <c r="O20" s="4"/>
      <c r="P20" s="4"/>
    </row>
    <row r="21" spans="1:16" ht="30" hidden="1" customHeight="1" x14ac:dyDescent="0.2">
      <c r="A21" s="233" t="s">
        <v>3575</v>
      </c>
      <c r="B21" s="387" t="s">
        <v>3576</v>
      </c>
      <c r="C21" s="388"/>
      <c r="D21" s="4"/>
      <c r="E21" s="4"/>
      <c r="F21" s="4"/>
      <c r="G21" s="4"/>
      <c r="H21" s="4"/>
      <c r="I21" s="4"/>
      <c r="J21" s="4"/>
      <c r="K21" s="4"/>
      <c r="L21" s="4"/>
      <c r="M21" s="4"/>
      <c r="N21" s="4"/>
      <c r="O21" s="4"/>
      <c r="P21" s="4"/>
    </row>
    <row r="22" spans="1:16" ht="30" hidden="1" customHeight="1" x14ac:dyDescent="0.2">
      <c r="A22" s="233" t="s">
        <v>3577</v>
      </c>
      <c r="B22" s="387" t="s">
        <v>3578</v>
      </c>
      <c r="C22" s="388"/>
      <c r="D22" s="4"/>
      <c r="E22" s="4"/>
      <c r="F22" s="4"/>
      <c r="G22" s="4"/>
      <c r="H22" s="4"/>
      <c r="I22" s="4"/>
      <c r="J22" s="4"/>
      <c r="K22" s="4"/>
      <c r="L22" s="4"/>
      <c r="M22" s="4"/>
      <c r="N22" s="4"/>
      <c r="O22" s="4"/>
      <c r="P22" s="4"/>
    </row>
    <row r="23" spans="1:16" ht="30" hidden="1" customHeight="1" x14ac:dyDescent="0.2">
      <c r="A23" s="233" t="s">
        <v>3579</v>
      </c>
      <c r="B23" s="387" t="s">
        <v>3580</v>
      </c>
      <c r="C23" s="388"/>
      <c r="D23" s="4"/>
      <c r="E23" s="4"/>
      <c r="F23" s="4"/>
      <c r="G23" s="4"/>
      <c r="H23" s="4"/>
      <c r="I23" s="4"/>
      <c r="J23" s="4"/>
      <c r="K23" s="4"/>
      <c r="L23" s="4"/>
      <c r="M23" s="4"/>
      <c r="N23" s="4"/>
      <c r="O23" s="4"/>
      <c r="P23" s="4"/>
    </row>
    <row r="24" spans="1:16" ht="30" hidden="1" customHeight="1" x14ac:dyDescent="0.2">
      <c r="A24" s="233" t="s">
        <v>3581</v>
      </c>
      <c r="B24" s="387" t="s">
        <v>3582</v>
      </c>
      <c r="C24" s="388"/>
      <c r="D24" s="4"/>
      <c r="E24" s="4"/>
      <c r="F24" s="4"/>
      <c r="G24" s="4"/>
      <c r="H24" s="4"/>
      <c r="I24" s="4"/>
      <c r="J24" s="4"/>
      <c r="K24" s="4"/>
      <c r="L24" s="4"/>
      <c r="M24" s="4"/>
      <c r="N24" s="4"/>
      <c r="O24" s="4"/>
      <c r="P24" s="4"/>
    </row>
    <row r="25" spans="1:16" ht="30" hidden="1" customHeight="1" x14ac:dyDescent="0.2">
      <c r="A25" s="233" t="s">
        <v>3583</v>
      </c>
      <c r="B25" s="387" t="s">
        <v>3584</v>
      </c>
      <c r="C25" s="388"/>
      <c r="D25" s="4"/>
      <c r="E25" s="4"/>
      <c r="F25" s="4"/>
      <c r="G25" s="4"/>
      <c r="H25" s="4"/>
      <c r="I25" s="4"/>
      <c r="J25" s="4"/>
      <c r="K25" s="4"/>
      <c r="L25" s="4"/>
      <c r="M25" s="4"/>
      <c r="N25" s="4"/>
      <c r="O25" s="4"/>
      <c r="P25" s="4"/>
    </row>
    <row r="26" spans="1:16" ht="30" hidden="1" customHeight="1" x14ac:dyDescent="0.2">
      <c r="A26" s="233" t="s">
        <v>3585</v>
      </c>
      <c r="B26" s="387" t="s">
        <v>3586</v>
      </c>
      <c r="C26" s="388"/>
      <c r="D26" s="4"/>
      <c r="E26" s="4"/>
      <c r="F26" s="4"/>
      <c r="G26" s="4"/>
      <c r="H26" s="4"/>
      <c r="I26" s="4"/>
      <c r="J26" s="4"/>
      <c r="K26" s="4"/>
      <c r="L26" s="4"/>
      <c r="M26" s="4"/>
      <c r="N26" s="4"/>
      <c r="O26" s="4"/>
      <c r="P26" s="4"/>
    </row>
    <row r="27" spans="1:16" ht="70.5" hidden="1" customHeight="1" x14ac:dyDescent="0.2">
      <c r="A27" s="233" t="s">
        <v>3587</v>
      </c>
      <c r="B27" s="387" t="s">
        <v>3588</v>
      </c>
      <c r="C27" s="388"/>
      <c r="D27" s="4"/>
      <c r="E27" s="4"/>
      <c r="F27" s="4"/>
      <c r="G27" s="4"/>
      <c r="H27" s="4"/>
      <c r="I27" s="4"/>
      <c r="J27" s="4"/>
      <c r="K27" s="4"/>
      <c r="L27" s="4"/>
      <c r="M27" s="4"/>
      <c r="N27" s="4"/>
      <c r="O27" s="4"/>
      <c r="P27" s="4"/>
    </row>
    <row r="28" spans="1:16" ht="48" hidden="1" customHeight="1" x14ac:dyDescent="0.2">
      <c r="A28" s="233" t="s">
        <v>3589</v>
      </c>
      <c r="B28" s="387" t="s">
        <v>3590</v>
      </c>
      <c r="C28" s="388"/>
      <c r="D28" s="4"/>
      <c r="E28" s="4"/>
      <c r="F28" s="4"/>
      <c r="G28" s="4"/>
      <c r="H28" s="4"/>
      <c r="I28" s="4"/>
      <c r="J28" s="4"/>
      <c r="K28" s="4"/>
      <c r="L28" s="4"/>
      <c r="M28" s="4"/>
      <c r="N28" s="4"/>
      <c r="O28" s="4"/>
      <c r="P28" s="4"/>
    </row>
    <row r="29" spans="1:16" ht="100.5" hidden="1" customHeight="1" x14ac:dyDescent="0.2">
      <c r="A29" s="233" t="s">
        <v>3591</v>
      </c>
      <c r="B29" s="387" t="s">
        <v>3592</v>
      </c>
      <c r="C29" s="388"/>
      <c r="D29" s="4"/>
      <c r="E29" s="4"/>
      <c r="F29" s="4"/>
      <c r="G29" s="4"/>
      <c r="H29" s="4"/>
      <c r="I29" s="4"/>
      <c r="J29" s="4"/>
      <c r="K29" s="4"/>
      <c r="L29" s="4"/>
      <c r="M29" s="4"/>
      <c r="N29" s="4"/>
      <c r="O29" s="4"/>
      <c r="P29" s="4"/>
    </row>
    <row r="30" spans="1:16" ht="45" hidden="1" customHeight="1" x14ac:dyDescent="0.2">
      <c r="A30" s="233" t="s">
        <v>3593</v>
      </c>
      <c r="B30" s="387" t="s">
        <v>3594</v>
      </c>
      <c r="C30" s="388"/>
      <c r="D30" s="4"/>
      <c r="E30" s="4"/>
      <c r="F30" s="4"/>
      <c r="G30" s="4"/>
      <c r="H30" s="4"/>
      <c r="I30" s="4"/>
      <c r="J30" s="4"/>
      <c r="K30" s="4"/>
      <c r="L30" s="4"/>
      <c r="M30" s="4"/>
      <c r="N30" s="4"/>
      <c r="O30" s="4"/>
      <c r="P30" s="4"/>
    </row>
    <row r="31" spans="1:16" ht="45" hidden="1" customHeight="1" x14ac:dyDescent="0.2">
      <c r="A31" s="233" t="s">
        <v>3595</v>
      </c>
      <c r="B31" s="387" t="s">
        <v>3596</v>
      </c>
      <c r="C31" s="388"/>
      <c r="D31" s="4"/>
      <c r="E31" s="4"/>
      <c r="F31" s="4"/>
      <c r="G31" s="4"/>
      <c r="H31" s="4"/>
      <c r="I31" s="4"/>
      <c r="J31" s="4"/>
      <c r="K31" s="4"/>
      <c r="L31" s="4"/>
      <c r="M31" s="4"/>
      <c r="N31" s="4"/>
      <c r="O31" s="4"/>
      <c r="P31" s="4"/>
    </row>
    <row r="32" spans="1:16" ht="45" hidden="1" customHeight="1" x14ac:dyDescent="0.2">
      <c r="A32" s="233" t="s">
        <v>3597</v>
      </c>
      <c r="B32" s="387" t="s">
        <v>3598</v>
      </c>
      <c r="C32" s="388"/>
      <c r="D32" s="4"/>
      <c r="E32" s="4"/>
      <c r="F32" s="4"/>
      <c r="G32" s="4"/>
      <c r="H32" s="4"/>
      <c r="I32" s="4"/>
      <c r="J32" s="4"/>
      <c r="K32" s="4"/>
      <c r="L32" s="4"/>
      <c r="M32" s="4"/>
      <c r="N32" s="4"/>
      <c r="O32" s="4"/>
      <c r="P32" s="4"/>
    </row>
    <row r="33" spans="1:16" ht="72" hidden="1" customHeight="1" x14ac:dyDescent="0.2">
      <c r="A33" s="233" t="s">
        <v>3599</v>
      </c>
      <c r="B33" s="387" t="s">
        <v>3600</v>
      </c>
      <c r="C33" s="388"/>
      <c r="D33" s="4"/>
      <c r="E33" s="4"/>
      <c r="F33" s="4"/>
      <c r="G33" s="4"/>
      <c r="H33" s="4"/>
      <c r="I33" s="4"/>
      <c r="J33" s="4"/>
      <c r="K33" s="4"/>
      <c r="L33" s="4"/>
      <c r="M33" s="4"/>
      <c r="N33" s="4"/>
      <c r="O33" s="4"/>
      <c r="P33" s="4"/>
    </row>
    <row r="34" spans="1:16" ht="79.5" hidden="1" customHeight="1" x14ac:dyDescent="0.2">
      <c r="A34" s="233" t="s">
        <v>3601</v>
      </c>
      <c r="B34" s="387" t="s">
        <v>3602</v>
      </c>
      <c r="C34" s="388"/>
      <c r="D34" s="4"/>
      <c r="E34" s="4"/>
      <c r="F34" s="4"/>
      <c r="G34" s="4"/>
      <c r="H34" s="4"/>
      <c r="I34" s="4"/>
      <c r="J34" s="4"/>
      <c r="K34" s="4"/>
      <c r="L34" s="4"/>
      <c r="M34" s="4"/>
      <c r="N34" s="4"/>
      <c r="O34" s="4"/>
      <c r="P34" s="4"/>
    </row>
    <row r="35" spans="1:16" ht="70.5" hidden="1" customHeight="1" x14ac:dyDescent="0.2">
      <c r="A35" s="233" t="s">
        <v>3603</v>
      </c>
      <c r="B35" s="387" t="s">
        <v>3604</v>
      </c>
      <c r="C35" s="388"/>
      <c r="D35" s="4"/>
      <c r="E35" s="4"/>
      <c r="F35" s="4"/>
      <c r="G35" s="4"/>
      <c r="H35" s="4"/>
      <c r="I35" s="4"/>
      <c r="J35" s="4"/>
      <c r="K35" s="4"/>
      <c r="L35" s="4"/>
      <c r="M35" s="4"/>
      <c r="N35" s="4"/>
      <c r="O35" s="4"/>
      <c r="P35" s="4"/>
    </row>
    <row r="36" spans="1:16" ht="45.75" hidden="1" customHeight="1" x14ac:dyDescent="0.2">
      <c r="A36" s="233" t="s">
        <v>3605</v>
      </c>
      <c r="B36" s="387" t="s">
        <v>3606</v>
      </c>
      <c r="C36" s="388"/>
      <c r="D36" s="4"/>
      <c r="E36" s="4"/>
      <c r="F36" s="4"/>
      <c r="G36" s="4"/>
      <c r="H36" s="4"/>
      <c r="I36" s="4"/>
      <c r="J36" s="4"/>
      <c r="K36" s="4"/>
      <c r="L36" s="4"/>
      <c r="M36" s="4"/>
      <c r="N36" s="4"/>
      <c r="O36" s="4"/>
      <c r="P36" s="4"/>
    </row>
    <row r="37" spans="1:16" ht="54.75" hidden="1" customHeight="1" x14ac:dyDescent="0.2">
      <c r="A37" s="233" t="s">
        <v>3607</v>
      </c>
      <c r="B37" s="387" t="s">
        <v>3608</v>
      </c>
      <c r="C37" s="388"/>
      <c r="D37" s="4"/>
      <c r="E37" s="4"/>
      <c r="F37" s="4"/>
      <c r="G37" s="4"/>
      <c r="H37" s="4"/>
      <c r="I37" s="4"/>
      <c r="J37" s="4"/>
      <c r="K37" s="4"/>
      <c r="L37" s="4"/>
      <c r="M37" s="4"/>
      <c r="N37" s="4"/>
      <c r="O37" s="4"/>
      <c r="P37" s="4"/>
    </row>
    <row r="38" spans="1:16" ht="37.5" hidden="1" customHeight="1" x14ac:dyDescent="0.2">
      <c r="A38" s="233" t="s">
        <v>3609</v>
      </c>
      <c r="B38" s="387" t="s">
        <v>3610</v>
      </c>
      <c r="C38" s="388"/>
      <c r="D38" s="4"/>
      <c r="E38" s="4"/>
      <c r="F38" s="4"/>
      <c r="G38" s="4"/>
      <c r="H38" s="4"/>
      <c r="I38" s="4"/>
      <c r="J38" s="4"/>
      <c r="K38" s="4"/>
      <c r="L38" s="4"/>
      <c r="M38" s="4"/>
      <c r="N38" s="4"/>
      <c r="O38" s="4"/>
      <c r="P38" s="4"/>
    </row>
    <row r="39" spans="1:16" ht="61.5" hidden="1" customHeight="1" x14ac:dyDescent="0.2">
      <c r="A39" s="233" t="s">
        <v>3611</v>
      </c>
      <c r="B39" s="387" t="s">
        <v>3612</v>
      </c>
      <c r="C39" s="388"/>
      <c r="D39" s="4"/>
      <c r="E39" s="4"/>
      <c r="F39" s="4"/>
      <c r="G39" s="4"/>
      <c r="H39" s="4"/>
      <c r="I39" s="4"/>
      <c r="J39" s="4"/>
      <c r="K39" s="4"/>
      <c r="L39" s="4"/>
      <c r="M39" s="4"/>
      <c r="N39" s="4"/>
      <c r="O39" s="4"/>
      <c r="P39" s="4"/>
    </row>
    <row r="40" spans="1:16" ht="53.25" hidden="1" customHeight="1" x14ac:dyDescent="0.2">
      <c r="A40" s="233" t="s">
        <v>3613</v>
      </c>
      <c r="B40" s="387" t="s">
        <v>3614</v>
      </c>
      <c r="C40" s="388"/>
      <c r="D40" s="4"/>
      <c r="E40" s="4"/>
      <c r="F40" s="4"/>
      <c r="G40" s="4"/>
      <c r="H40" s="4"/>
      <c r="I40" s="4"/>
      <c r="J40" s="4"/>
      <c r="K40" s="4"/>
      <c r="L40" s="4"/>
      <c r="M40" s="4"/>
      <c r="N40" s="4"/>
      <c r="O40" s="4"/>
      <c r="P40" s="4"/>
    </row>
    <row r="41" spans="1:16" ht="73.5" hidden="1" customHeight="1" x14ac:dyDescent="0.2">
      <c r="A41" s="233" t="s">
        <v>3615</v>
      </c>
      <c r="B41" s="387" t="s">
        <v>3616</v>
      </c>
      <c r="C41" s="388"/>
      <c r="D41" s="4"/>
      <c r="E41" s="4"/>
      <c r="F41" s="4"/>
      <c r="G41" s="4"/>
      <c r="H41" s="4"/>
      <c r="I41" s="4"/>
      <c r="J41" s="4"/>
      <c r="K41" s="4"/>
      <c r="L41" s="4"/>
      <c r="M41" s="4"/>
      <c r="N41" s="4"/>
      <c r="O41" s="4"/>
      <c r="P41" s="4"/>
    </row>
    <row r="42" spans="1:16" ht="57.75" hidden="1" customHeight="1" x14ac:dyDescent="0.2">
      <c r="A42" s="233" t="s">
        <v>3617</v>
      </c>
      <c r="B42" s="387" t="s">
        <v>3618</v>
      </c>
      <c r="C42" s="388"/>
      <c r="D42" s="4"/>
      <c r="E42" s="4"/>
      <c r="F42" s="4"/>
      <c r="G42" s="4"/>
      <c r="H42" s="4"/>
      <c r="I42" s="4"/>
      <c r="J42" s="4"/>
      <c r="K42" s="4"/>
      <c r="L42" s="4"/>
      <c r="M42" s="4"/>
      <c r="N42" s="4"/>
      <c r="O42" s="4"/>
      <c r="P42" s="4"/>
    </row>
    <row r="43" spans="1:16" ht="84" hidden="1" customHeight="1" x14ac:dyDescent="0.2">
      <c r="A43" s="233" t="s">
        <v>3619</v>
      </c>
      <c r="B43" s="387" t="s">
        <v>3620</v>
      </c>
      <c r="C43" s="388"/>
      <c r="D43" s="4"/>
      <c r="E43" s="4"/>
      <c r="F43" s="4"/>
      <c r="G43" s="4"/>
      <c r="H43" s="4"/>
      <c r="I43" s="4"/>
      <c r="J43" s="4"/>
      <c r="K43" s="4"/>
      <c r="L43" s="4"/>
      <c r="M43" s="4"/>
      <c r="N43" s="4"/>
      <c r="O43" s="4"/>
      <c r="P43" s="4"/>
    </row>
    <row r="44" spans="1:16" ht="48" hidden="1" customHeight="1" x14ac:dyDescent="0.2">
      <c r="A44" s="233" t="s">
        <v>3621</v>
      </c>
      <c r="B44" s="387" t="s">
        <v>3622</v>
      </c>
      <c r="C44" s="388"/>
      <c r="D44" s="4"/>
      <c r="E44" s="4"/>
      <c r="F44" s="4"/>
      <c r="G44" s="4"/>
      <c r="H44" s="4"/>
      <c r="I44" s="4"/>
      <c r="J44" s="4"/>
      <c r="K44" s="4"/>
      <c r="L44" s="4"/>
      <c r="M44" s="4"/>
      <c r="N44" s="4"/>
      <c r="O44" s="4"/>
      <c r="P44" s="4"/>
    </row>
    <row r="45" spans="1:16" ht="57" hidden="1" customHeight="1" x14ac:dyDescent="0.2">
      <c r="A45" s="233" t="s">
        <v>3623</v>
      </c>
      <c r="B45" s="387" t="s">
        <v>3624</v>
      </c>
      <c r="C45" s="388"/>
      <c r="D45" s="4"/>
      <c r="E45" s="4"/>
      <c r="F45" s="4"/>
      <c r="G45" s="4"/>
      <c r="H45" s="4"/>
      <c r="I45" s="4"/>
      <c r="J45" s="4"/>
      <c r="K45" s="4"/>
      <c r="L45" s="4"/>
      <c r="M45" s="4"/>
      <c r="N45" s="4"/>
      <c r="O45" s="4"/>
      <c r="P45" s="4"/>
    </row>
    <row r="46" spans="1:16" ht="73.5" hidden="1" customHeight="1" x14ac:dyDescent="0.2">
      <c r="A46" s="233" t="s">
        <v>3625</v>
      </c>
      <c r="B46" s="392" t="s">
        <v>3626</v>
      </c>
      <c r="C46" s="388"/>
      <c r="D46" s="4"/>
      <c r="E46" s="4"/>
      <c r="F46" s="4"/>
      <c r="G46" s="4"/>
      <c r="H46" s="4"/>
      <c r="I46" s="4"/>
      <c r="J46" s="4"/>
      <c r="K46" s="4"/>
      <c r="L46" s="4"/>
      <c r="M46" s="4"/>
      <c r="N46" s="4"/>
      <c r="O46" s="4"/>
      <c r="P46" s="4"/>
    </row>
    <row r="47" spans="1:16" ht="66" hidden="1" customHeight="1" x14ac:dyDescent="0.2">
      <c r="A47" s="38" t="s">
        <v>3627</v>
      </c>
      <c r="B47" s="393" t="s">
        <v>3628</v>
      </c>
      <c r="C47" s="393"/>
      <c r="D47" s="4"/>
      <c r="E47" s="4"/>
      <c r="F47" s="4"/>
      <c r="G47" s="4"/>
      <c r="H47" s="4"/>
      <c r="I47" s="4"/>
      <c r="J47" s="4"/>
      <c r="K47" s="4"/>
      <c r="L47" s="4"/>
      <c r="M47" s="4"/>
      <c r="N47" s="4"/>
      <c r="O47" s="4"/>
      <c r="P47" s="4"/>
    </row>
    <row r="48" spans="1:16" ht="123.75" customHeight="1" x14ac:dyDescent="0.2">
      <c r="A48" s="201" t="s">
        <v>3629</v>
      </c>
      <c r="B48" s="391" t="s">
        <v>3630</v>
      </c>
      <c r="C48" s="390"/>
      <c r="D48" s="4"/>
      <c r="E48" s="4"/>
      <c r="F48" s="4"/>
      <c r="G48" s="4"/>
      <c r="H48" s="4"/>
      <c r="I48" s="4"/>
      <c r="J48" s="4"/>
      <c r="K48" s="4"/>
      <c r="L48" s="4"/>
      <c r="M48" s="4"/>
      <c r="N48" s="4"/>
      <c r="O48" s="4"/>
      <c r="P48" s="4"/>
    </row>
    <row r="49" spans="1:16" ht="34.5" customHeight="1" x14ac:dyDescent="0.2">
      <c r="A49" s="201" t="s">
        <v>3631</v>
      </c>
      <c r="B49" s="389" t="s">
        <v>3632</v>
      </c>
      <c r="C49" s="390"/>
      <c r="D49" s="4"/>
      <c r="E49" s="4"/>
      <c r="F49" s="4"/>
      <c r="G49" s="4"/>
      <c r="H49" s="4"/>
      <c r="I49" s="4"/>
      <c r="J49" s="4"/>
      <c r="K49" s="4"/>
      <c r="L49" s="4"/>
      <c r="M49" s="4"/>
      <c r="N49" s="4"/>
      <c r="O49" s="4"/>
      <c r="P49" s="4"/>
    </row>
    <row r="50" spans="1:16" ht="34.5" customHeight="1" x14ac:dyDescent="0.2">
      <c r="A50" s="201" t="s">
        <v>3633</v>
      </c>
      <c r="B50" s="389" t="s">
        <v>3634</v>
      </c>
      <c r="C50" s="390"/>
      <c r="D50" s="4"/>
      <c r="E50" s="4"/>
      <c r="F50" s="4"/>
      <c r="G50" s="4"/>
      <c r="H50" s="4"/>
      <c r="I50" s="4"/>
      <c r="J50" s="4"/>
      <c r="K50" s="4"/>
      <c r="L50" s="4"/>
      <c r="M50" s="4"/>
      <c r="N50" s="4"/>
      <c r="O50" s="4"/>
      <c r="P50" s="4"/>
    </row>
    <row r="51" spans="1:16" ht="31.5" customHeight="1" x14ac:dyDescent="0.2">
      <c r="A51" s="234" t="s">
        <v>3635</v>
      </c>
      <c r="B51" s="387" t="s">
        <v>3636</v>
      </c>
      <c r="C51" s="388"/>
      <c r="D51" s="4"/>
      <c r="E51" s="4"/>
      <c r="F51" s="4"/>
      <c r="G51" s="4"/>
      <c r="H51" s="4"/>
      <c r="I51" s="4"/>
      <c r="J51" s="4"/>
      <c r="K51" s="4"/>
      <c r="L51" s="4"/>
      <c r="M51" s="4"/>
      <c r="N51" s="4"/>
      <c r="O51" s="4"/>
      <c r="P51" s="4"/>
    </row>
    <row r="52" spans="1:16" ht="31.5" customHeight="1" x14ac:dyDescent="0.2">
      <c r="A52" s="234" t="s">
        <v>3637</v>
      </c>
      <c r="B52" s="387" t="s">
        <v>3638</v>
      </c>
      <c r="C52" s="388"/>
      <c r="D52" s="4"/>
      <c r="E52" s="4"/>
      <c r="F52" s="4"/>
      <c r="G52" s="4"/>
      <c r="H52" s="4"/>
      <c r="I52" s="4"/>
      <c r="J52" s="4"/>
      <c r="K52" s="4"/>
      <c r="L52" s="4"/>
      <c r="M52" s="4"/>
      <c r="N52" s="4"/>
      <c r="O52" s="4"/>
      <c r="P52" s="4"/>
    </row>
    <row r="53" spans="1:16" ht="31.5" customHeight="1" x14ac:dyDescent="0.2">
      <c r="A53" s="234" t="s">
        <v>3639</v>
      </c>
      <c r="B53" s="394" t="s">
        <v>3640</v>
      </c>
      <c r="C53" s="395"/>
      <c r="D53" s="4"/>
      <c r="E53" s="4"/>
      <c r="F53" s="4"/>
      <c r="G53" s="4"/>
      <c r="H53" s="4"/>
      <c r="I53" s="4"/>
      <c r="J53" s="4"/>
      <c r="K53" s="4"/>
      <c r="L53" s="4"/>
      <c r="M53" s="4"/>
      <c r="N53" s="4"/>
      <c r="O53" s="4"/>
      <c r="P53" s="4"/>
    </row>
    <row r="54" spans="1:16" ht="31.5" customHeight="1" x14ac:dyDescent="0.2">
      <c r="A54" s="234" t="s">
        <v>3641</v>
      </c>
      <c r="B54" s="394" t="s">
        <v>3642</v>
      </c>
      <c r="C54" s="395"/>
      <c r="D54" s="4"/>
      <c r="E54" s="4"/>
      <c r="F54" s="4"/>
      <c r="G54" s="4"/>
      <c r="H54" s="4"/>
      <c r="I54" s="4"/>
      <c r="J54" s="4"/>
      <c r="K54" s="4"/>
      <c r="L54" s="4"/>
      <c r="M54" s="4"/>
      <c r="N54" s="4"/>
      <c r="O54" s="4"/>
      <c r="P54" s="4"/>
    </row>
    <row r="55" spans="1:16" ht="54.6" customHeight="1" x14ac:dyDescent="0.2">
      <c r="A55" s="234" t="s">
        <v>3643</v>
      </c>
      <c r="B55" s="394" t="s">
        <v>3644</v>
      </c>
      <c r="C55" s="395"/>
      <c r="D55" s="4"/>
      <c r="E55" s="4"/>
      <c r="F55" s="4"/>
      <c r="G55" s="4"/>
      <c r="H55" s="4"/>
      <c r="I55" s="4"/>
      <c r="J55" s="4"/>
      <c r="K55" s="4"/>
      <c r="L55" s="4"/>
      <c r="M55" s="4"/>
      <c r="N55" s="4"/>
      <c r="O55" s="4"/>
      <c r="P55" s="4"/>
    </row>
    <row r="56" spans="1:16" ht="54.6" customHeight="1" x14ac:dyDescent="0.2">
      <c r="A56" s="234" t="s">
        <v>3645</v>
      </c>
      <c r="B56" s="394" t="s">
        <v>3646</v>
      </c>
      <c r="C56" s="395"/>
      <c r="D56" s="4"/>
      <c r="E56" s="4"/>
      <c r="F56" s="4"/>
      <c r="G56" s="4"/>
      <c r="H56" s="4"/>
      <c r="I56" s="4"/>
      <c r="J56" s="4"/>
      <c r="K56" s="4"/>
      <c r="L56" s="4"/>
      <c r="M56" s="4"/>
      <c r="N56" s="4"/>
      <c r="O56" s="4"/>
      <c r="P56" s="4"/>
    </row>
    <row r="57" spans="1:16" ht="54" customHeight="1" x14ac:dyDescent="0.2">
      <c r="A57" s="234" t="s">
        <v>3647</v>
      </c>
      <c r="B57" s="394" t="s">
        <v>3648</v>
      </c>
      <c r="C57" s="395"/>
      <c r="D57" s="4"/>
      <c r="E57" s="4"/>
      <c r="F57" s="4"/>
      <c r="G57" s="4"/>
      <c r="H57" s="4"/>
      <c r="I57" s="4"/>
      <c r="J57" s="4"/>
      <c r="K57" s="4"/>
      <c r="L57" s="4"/>
      <c r="M57" s="4"/>
      <c r="N57" s="4"/>
      <c r="O57" s="4"/>
      <c r="P57" s="4"/>
    </row>
    <row r="58" spans="1:16" ht="31.15" customHeight="1" x14ac:dyDescent="0.2">
      <c r="A58" s="293" t="s">
        <v>3649</v>
      </c>
      <c r="B58" s="385" t="s">
        <v>3650</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opLeftCell="A16"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3285</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704816.82</v>
      </c>
      <c r="I16" s="298">
        <f>'PR-RAS'!E6</f>
        <v>763127.25000000012</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661440.01</v>
      </c>
      <c r="I17" s="298">
        <f>'PR-RAS'!E152</f>
        <v>975782.09000000008</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5884.7200000000594</v>
      </c>
      <c r="I19" s="298">
        <f>'PR-RAS'!E650</f>
        <v>251354.2</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266916.92</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308135.36000000022</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11988.22</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296147.14</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horizontalDpi="4294967294" verticalDpi="4294967294"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645" zoomScaleNormal="100" workbookViewId="0">
      <selection activeCell="C648" sqref="C648"/>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704816.82</v>
      </c>
      <c r="E6" s="59">
        <f>E7+E43+E49+E82+E106+E125+E134+E140</f>
        <v>763127.25000000012</v>
      </c>
      <c r="F6" s="44">
        <f t="shared" ref="F6:F132" si="0">IF(D6&lt;&gt;0,IF(E6/D6&gt;=100,"&gt;&gt;100",E6/D6*100),"-")</f>
        <v>108.27313258500276</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0</v>
      </c>
      <c r="E49" s="59">
        <f>E50+E53+E58+E61+E64+E68+E71+E74+E77</f>
        <v>0</v>
      </c>
      <c r="F49" s="44" t="str">
        <f t="shared" si="0"/>
        <v>-</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0.35</v>
      </c>
      <c r="E82" s="59">
        <f t="shared" si="15"/>
        <v>0.3</v>
      </c>
      <c r="F82" s="44">
        <f t="shared" si="0"/>
        <v>85.714285714285722</v>
      </c>
    </row>
    <row r="83" spans="1:6" ht="12.75" customHeight="1" x14ac:dyDescent="0.2">
      <c r="A83" s="62">
        <v>641</v>
      </c>
      <c r="B83" s="63" t="s">
        <v>217</v>
      </c>
      <c r="C83" s="267" t="s">
        <v>218</v>
      </c>
      <c r="D83" s="59">
        <f t="shared" ref="D83:E83" si="16">SUM(D84:D90)</f>
        <v>0.35</v>
      </c>
      <c r="E83" s="59">
        <f t="shared" si="16"/>
        <v>0.3</v>
      </c>
      <c r="F83" s="44">
        <f t="shared" si="0"/>
        <v>85.714285714285722</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0.35</v>
      </c>
      <c r="E85" s="193">
        <v>0.3</v>
      </c>
      <c r="F85" s="44">
        <f t="shared" si="0"/>
        <v>85.714285714285722</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0</v>
      </c>
      <c r="E117" s="193"/>
      <c r="F117" s="44" t="str">
        <f t="shared" si="0"/>
        <v>-</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12311.59</v>
      </c>
      <c r="E125" s="59">
        <f t="shared" si="22"/>
        <v>3330.76</v>
      </c>
      <c r="F125" s="44">
        <f t="shared" si="0"/>
        <v>27.053857381540485</v>
      </c>
    </row>
    <row r="126" spans="1:6" ht="12.75" customHeight="1" x14ac:dyDescent="0.2">
      <c r="A126" s="62">
        <v>661</v>
      </c>
      <c r="B126" s="64" t="s">
        <v>303</v>
      </c>
      <c r="C126" s="267" t="s">
        <v>304</v>
      </c>
      <c r="D126" s="59">
        <f t="shared" ref="D126:E126" si="23">SUM(D127:D128)</f>
        <v>2311.59</v>
      </c>
      <c r="E126" s="59">
        <f t="shared" si="23"/>
        <v>3330.76</v>
      </c>
      <c r="F126" s="44">
        <f t="shared" si="0"/>
        <v>144.08956605626432</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2311.59</v>
      </c>
      <c r="E128" s="193">
        <v>3330.76</v>
      </c>
      <c r="F128" s="44">
        <f t="shared" si="0"/>
        <v>144.08956605626432</v>
      </c>
    </row>
    <row r="129" spans="1:6" ht="36" x14ac:dyDescent="0.2">
      <c r="A129" s="62">
        <v>663</v>
      </c>
      <c r="B129" s="181" t="s">
        <v>309</v>
      </c>
      <c r="C129" s="267" t="s">
        <v>310</v>
      </c>
      <c r="D129" s="59">
        <f t="shared" ref="D129:E129" si="24">SUM(D130:D133)</f>
        <v>10000</v>
      </c>
      <c r="E129" s="59">
        <f t="shared" si="24"/>
        <v>0</v>
      </c>
      <c r="F129" s="44">
        <f t="shared" si="0"/>
        <v>0</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10000</v>
      </c>
      <c r="E131" s="193"/>
      <c r="F131" s="44">
        <f t="shared" si="0"/>
        <v>0</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692504.88</v>
      </c>
      <c r="E134" s="59">
        <f t="shared" si="25"/>
        <v>759796.19000000006</v>
      </c>
      <c r="F134" s="44">
        <f t="shared" ref="F134:F229" si="26">IF(D134&lt;&gt;0,IF(E134/D134&gt;=100,"&gt;&gt;100",E134/D134*100),"-")</f>
        <v>109.7170882030463</v>
      </c>
    </row>
    <row r="135" spans="1:6" ht="24" x14ac:dyDescent="0.2">
      <c r="A135" s="62">
        <v>671</v>
      </c>
      <c r="B135" s="181" t="s">
        <v>321</v>
      </c>
      <c r="C135" s="267" t="s">
        <v>322</v>
      </c>
      <c r="D135" s="59">
        <f t="shared" ref="D135:E135" si="27">SUM(D136:D138)</f>
        <v>692504.88</v>
      </c>
      <c r="E135" s="59">
        <f t="shared" si="27"/>
        <v>759796.19000000006</v>
      </c>
      <c r="F135" s="44">
        <f t="shared" si="26"/>
        <v>109.7170882030463</v>
      </c>
    </row>
    <row r="136" spans="1:6" ht="12.75" customHeight="1" x14ac:dyDescent="0.2">
      <c r="A136" s="62">
        <v>6711</v>
      </c>
      <c r="B136" s="64" t="s">
        <v>323</v>
      </c>
      <c r="C136" s="267" t="s">
        <v>324</v>
      </c>
      <c r="D136" s="193">
        <v>664604.88</v>
      </c>
      <c r="E136" s="193">
        <v>756175.89</v>
      </c>
      <c r="F136" s="44">
        <f t="shared" si="26"/>
        <v>113.77826325921652</v>
      </c>
    </row>
    <row r="137" spans="1:6" ht="24" x14ac:dyDescent="0.2">
      <c r="A137" s="62">
        <v>6712</v>
      </c>
      <c r="B137" s="181" t="s">
        <v>325</v>
      </c>
      <c r="C137" s="267" t="s">
        <v>326</v>
      </c>
      <c r="D137" s="193">
        <v>27900</v>
      </c>
      <c r="E137" s="193">
        <v>3620.3</v>
      </c>
      <c r="F137" s="44">
        <f t="shared" si="26"/>
        <v>12.975985663082437</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661440.01</v>
      </c>
      <c r="E152" s="59">
        <f>E153+E164+E202+E221+E230+E262+E273</f>
        <v>975782.09000000008</v>
      </c>
      <c r="F152" s="44">
        <f t="shared" si="26"/>
        <v>147.52389865257774</v>
      </c>
    </row>
    <row r="153" spans="1:6" ht="12.75" customHeight="1" x14ac:dyDescent="0.2">
      <c r="A153" s="62">
        <v>31</v>
      </c>
      <c r="B153" s="63" t="s">
        <v>356</v>
      </c>
      <c r="C153" s="267" t="s">
        <v>357</v>
      </c>
      <c r="D153" s="59">
        <f t="shared" ref="D153:E153" si="30">D154+D159+D160</f>
        <v>527855.89</v>
      </c>
      <c r="E153" s="59">
        <f t="shared" si="30"/>
        <v>815777.67</v>
      </c>
      <c r="F153" s="44">
        <f t="shared" si="26"/>
        <v>154.54552756813987</v>
      </c>
    </row>
    <row r="154" spans="1:6" ht="12.75" customHeight="1" x14ac:dyDescent="0.2">
      <c r="A154" s="62">
        <v>311</v>
      </c>
      <c r="B154" s="63" t="s">
        <v>358</v>
      </c>
      <c r="C154" s="267" t="s">
        <v>359</v>
      </c>
      <c r="D154" s="59">
        <f t="shared" ref="D154:E154" si="31">SUM(D155:D158)</f>
        <v>409325.18</v>
      </c>
      <c r="E154" s="59">
        <f t="shared" si="31"/>
        <v>631688.37</v>
      </c>
      <c r="F154" s="44">
        <f t="shared" si="26"/>
        <v>154.32433694892654</v>
      </c>
    </row>
    <row r="155" spans="1:6" ht="12.75" customHeight="1" x14ac:dyDescent="0.2">
      <c r="A155" s="62">
        <v>3111</v>
      </c>
      <c r="B155" s="63" t="s">
        <v>360</v>
      </c>
      <c r="C155" s="267" t="s">
        <v>361</v>
      </c>
      <c r="D155" s="193">
        <v>368812.01</v>
      </c>
      <c r="E155" s="193">
        <v>567436.52</v>
      </c>
      <c r="F155" s="44">
        <f t="shared" si="26"/>
        <v>153.85521745888914</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40513.17</v>
      </c>
      <c r="E157" s="193">
        <v>64251.85</v>
      </c>
      <c r="F157" s="44">
        <f t="shared" si="26"/>
        <v>158.59497047503319</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11804.93</v>
      </c>
      <c r="E159" s="193">
        <v>19341.79</v>
      </c>
      <c r="F159" s="44">
        <f t="shared" si="26"/>
        <v>163.84502068203707</v>
      </c>
    </row>
    <row r="160" spans="1:6" ht="12.75" customHeight="1" x14ac:dyDescent="0.2">
      <c r="A160" s="62">
        <v>313</v>
      </c>
      <c r="B160" s="64" t="s">
        <v>370</v>
      </c>
      <c r="C160" s="267" t="s">
        <v>371</v>
      </c>
      <c r="D160" s="59">
        <f t="shared" ref="D160:E160" si="32">SUM(D161:D163)</f>
        <v>106725.78</v>
      </c>
      <c r="E160" s="59">
        <f t="shared" si="32"/>
        <v>164747.51</v>
      </c>
      <c r="F160" s="44">
        <f t="shared" si="26"/>
        <v>154.36524333670835</v>
      </c>
    </row>
    <row r="161" spans="1:6" ht="12.75" customHeight="1" x14ac:dyDescent="0.2">
      <c r="A161" s="62">
        <v>3131</v>
      </c>
      <c r="B161" s="64" t="s">
        <v>372</v>
      </c>
      <c r="C161" s="267" t="s">
        <v>373</v>
      </c>
      <c r="D161" s="193">
        <v>43947.98</v>
      </c>
      <c r="E161" s="193">
        <v>68795.25</v>
      </c>
      <c r="F161" s="44">
        <f t="shared" si="26"/>
        <v>156.53791141253816</v>
      </c>
    </row>
    <row r="162" spans="1:6" ht="12.75" customHeight="1" x14ac:dyDescent="0.2">
      <c r="A162" s="62">
        <v>3132</v>
      </c>
      <c r="B162" s="64" t="s">
        <v>374</v>
      </c>
      <c r="C162" s="267" t="s">
        <v>375</v>
      </c>
      <c r="D162" s="193">
        <v>62777.8</v>
      </c>
      <c r="E162" s="193">
        <v>95952.26</v>
      </c>
      <c r="F162" s="44">
        <f t="shared" si="26"/>
        <v>152.84425386044109</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133233.08000000002</v>
      </c>
      <c r="E164" s="59">
        <f>E165+E170+E178+E188+E189+E194</f>
        <v>158806.67000000001</v>
      </c>
      <c r="F164" s="44">
        <f t="shared" si="26"/>
        <v>119.19462493849124</v>
      </c>
    </row>
    <row r="165" spans="1:6" ht="12.75" customHeight="1" x14ac:dyDescent="0.2">
      <c r="A165" s="62">
        <v>321</v>
      </c>
      <c r="B165" s="63" t="s">
        <v>380</v>
      </c>
      <c r="C165" s="267" t="s">
        <v>381</v>
      </c>
      <c r="D165" s="59">
        <f t="shared" ref="D165:E165" si="33">SUM(D166:D169)</f>
        <v>18836.57</v>
      </c>
      <c r="E165" s="59">
        <f t="shared" si="33"/>
        <v>23012.880000000001</v>
      </c>
      <c r="F165" s="44">
        <f t="shared" si="26"/>
        <v>122.17128702306206</v>
      </c>
    </row>
    <row r="166" spans="1:6" ht="12.75" customHeight="1" x14ac:dyDescent="0.2">
      <c r="A166" s="62">
        <v>3211</v>
      </c>
      <c r="B166" s="63" t="s">
        <v>382</v>
      </c>
      <c r="C166" s="267" t="s">
        <v>383</v>
      </c>
      <c r="D166" s="193">
        <v>99.2</v>
      </c>
      <c r="E166" s="193">
        <v>1651.3</v>
      </c>
      <c r="F166" s="44">
        <f t="shared" si="26"/>
        <v>1664.6169354838707</v>
      </c>
    </row>
    <row r="167" spans="1:6" ht="12.75" customHeight="1" x14ac:dyDescent="0.2">
      <c r="A167" s="62">
        <v>3212</v>
      </c>
      <c r="B167" s="63" t="s">
        <v>384</v>
      </c>
      <c r="C167" s="267" t="s">
        <v>385</v>
      </c>
      <c r="D167" s="193">
        <v>17956.12</v>
      </c>
      <c r="E167" s="193">
        <v>20583.5</v>
      </c>
      <c r="F167" s="44">
        <f t="shared" si="26"/>
        <v>114.63222567013365</v>
      </c>
    </row>
    <row r="168" spans="1:6" ht="12.75" customHeight="1" x14ac:dyDescent="0.2">
      <c r="A168" s="62">
        <v>3213</v>
      </c>
      <c r="B168" s="63" t="s">
        <v>386</v>
      </c>
      <c r="C168" s="267" t="s">
        <v>387</v>
      </c>
      <c r="D168" s="193">
        <v>781.25</v>
      </c>
      <c r="E168" s="193">
        <v>725</v>
      </c>
      <c r="F168" s="44">
        <f t="shared" si="26"/>
        <v>92.800000000000011</v>
      </c>
    </row>
    <row r="169" spans="1:6" ht="12.75" customHeight="1" x14ac:dyDescent="0.2">
      <c r="A169" s="62">
        <v>3214</v>
      </c>
      <c r="B169" s="63" t="s">
        <v>388</v>
      </c>
      <c r="C169" s="267" t="s">
        <v>389</v>
      </c>
      <c r="D169" s="193">
        <v>0</v>
      </c>
      <c r="E169" s="193">
        <v>53.08</v>
      </c>
      <c r="F169" s="44" t="str">
        <f t="shared" si="26"/>
        <v>-</v>
      </c>
    </row>
    <row r="170" spans="1:6" ht="12.75" customHeight="1" x14ac:dyDescent="0.2">
      <c r="A170" s="62">
        <v>322</v>
      </c>
      <c r="B170" s="63" t="s">
        <v>390</v>
      </c>
      <c r="C170" s="267" t="s">
        <v>391</v>
      </c>
      <c r="D170" s="59">
        <f t="shared" ref="D170:E170" si="34">SUM(D171:D177)</f>
        <v>79290.600000000006</v>
      </c>
      <c r="E170" s="59">
        <f t="shared" si="34"/>
        <v>86321.74</v>
      </c>
      <c r="F170" s="44">
        <f t="shared" si="26"/>
        <v>108.86755807119633</v>
      </c>
    </row>
    <row r="171" spans="1:6" ht="12.75" customHeight="1" x14ac:dyDescent="0.2">
      <c r="A171" s="62">
        <v>3221</v>
      </c>
      <c r="B171" s="63" t="s">
        <v>392</v>
      </c>
      <c r="C171" s="267" t="s">
        <v>393</v>
      </c>
      <c r="D171" s="193">
        <v>5228.5600000000004</v>
      </c>
      <c r="E171" s="193">
        <v>7228.25</v>
      </c>
      <c r="F171" s="44">
        <f t="shared" si="26"/>
        <v>138.24552075523661</v>
      </c>
    </row>
    <row r="172" spans="1:6" ht="12.75" customHeight="1" x14ac:dyDescent="0.2">
      <c r="A172" s="62">
        <v>3222</v>
      </c>
      <c r="B172" s="63" t="s">
        <v>394</v>
      </c>
      <c r="C172" s="267" t="s">
        <v>395</v>
      </c>
      <c r="D172" s="193">
        <v>40373.919999999998</v>
      </c>
      <c r="E172" s="193">
        <v>45071.02</v>
      </c>
      <c r="F172" s="44">
        <f t="shared" si="26"/>
        <v>111.6339954108989</v>
      </c>
    </row>
    <row r="173" spans="1:6" ht="12.75" customHeight="1" x14ac:dyDescent="0.2">
      <c r="A173" s="62">
        <v>3223</v>
      </c>
      <c r="B173" s="64" t="s">
        <v>396</v>
      </c>
      <c r="C173" s="267" t="s">
        <v>397</v>
      </c>
      <c r="D173" s="193">
        <v>27072.11</v>
      </c>
      <c r="E173" s="193">
        <v>24070.51</v>
      </c>
      <c r="F173" s="44">
        <f t="shared" si="26"/>
        <v>88.912574601684156</v>
      </c>
    </row>
    <row r="174" spans="1:6" ht="12.75" customHeight="1" x14ac:dyDescent="0.2">
      <c r="A174" s="62">
        <v>3224</v>
      </c>
      <c r="B174" s="64" t="s">
        <v>398</v>
      </c>
      <c r="C174" s="267" t="s">
        <v>399</v>
      </c>
      <c r="D174" s="193">
        <v>3241.21</v>
      </c>
      <c r="E174" s="193">
        <v>6325.61</v>
      </c>
      <c r="F174" s="44">
        <f t="shared" si="26"/>
        <v>195.16199197213385</v>
      </c>
    </row>
    <row r="175" spans="1:6" ht="12.75" customHeight="1" x14ac:dyDescent="0.2">
      <c r="A175" s="62">
        <v>3225</v>
      </c>
      <c r="B175" s="64" t="s">
        <v>400</v>
      </c>
      <c r="C175" s="267" t="s">
        <v>401</v>
      </c>
      <c r="D175" s="193">
        <v>1119.3800000000001</v>
      </c>
      <c r="E175" s="193">
        <v>3626.35</v>
      </c>
      <c r="F175" s="44">
        <f t="shared" si="26"/>
        <v>323.96058532401861</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2255.42</v>
      </c>
      <c r="E177" s="193">
        <v>0</v>
      </c>
      <c r="F177" s="44">
        <f t="shared" si="26"/>
        <v>0</v>
      </c>
    </row>
    <row r="178" spans="1:6" ht="12.75" customHeight="1" x14ac:dyDescent="0.2">
      <c r="A178" s="62">
        <v>323</v>
      </c>
      <c r="B178" s="64" t="s">
        <v>406</v>
      </c>
      <c r="C178" s="267" t="s">
        <v>407</v>
      </c>
      <c r="D178" s="59">
        <f t="shared" ref="D178:E178" si="35">SUM(D179:D187)</f>
        <v>32167.19</v>
      </c>
      <c r="E178" s="59">
        <f t="shared" si="35"/>
        <v>45284.659999999996</v>
      </c>
      <c r="F178" s="44">
        <f t="shared" si="26"/>
        <v>140.77903603019101</v>
      </c>
    </row>
    <row r="179" spans="1:6" ht="12.75" customHeight="1" x14ac:dyDescent="0.2">
      <c r="A179" s="62">
        <v>3231</v>
      </c>
      <c r="B179" s="64" t="s">
        <v>408</v>
      </c>
      <c r="C179" s="267" t="s">
        <v>409</v>
      </c>
      <c r="D179" s="193">
        <v>2209.29</v>
      </c>
      <c r="E179" s="193">
        <v>3580.54</v>
      </c>
      <c r="F179" s="44">
        <f t="shared" si="26"/>
        <v>162.06745153420329</v>
      </c>
    </row>
    <row r="180" spans="1:6" ht="12.75" customHeight="1" x14ac:dyDescent="0.2">
      <c r="A180" s="62">
        <v>3232</v>
      </c>
      <c r="B180" s="64" t="s">
        <v>410</v>
      </c>
      <c r="C180" s="267" t="s">
        <v>411</v>
      </c>
      <c r="D180" s="193">
        <v>4184.3500000000004</v>
      </c>
      <c r="E180" s="193">
        <v>6140.29</v>
      </c>
      <c r="F180" s="44">
        <f t="shared" si="26"/>
        <v>146.7441777097996</v>
      </c>
    </row>
    <row r="181" spans="1:6" ht="12.75" customHeight="1" x14ac:dyDescent="0.2">
      <c r="A181" s="62">
        <v>3233</v>
      </c>
      <c r="B181" s="64" t="s">
        <v>412</v>
      </c>
      <c r="C181" s="267" t="s">
        <v>413</v>
      </c>
      <c r="D181" s="193">
        <v>273.11</v>
      </c>
      <c r="E181" s="193">
        <v>706.28</v>
      </c>
      <c r="F181" s="44">
        <f t="shared" si="26"/>
        <v>258.60642232067664</v>
      </c>
    </row>
    <row r="182" spans="1:6" ht="12.75" customHeight="1" x14ac:dyDescent="0.2">
      <c r="A182" s="62">
        <v>3234</v>
      </c>
      <c r="B182" s="64" t="s">
        <v>414</v>
      </c>
      <c r="C182" s="267" t="s">
        <v>415</v>
      </c>
      <c r="D182" s="193">
        <v>20698.93</v>
      </c>
      <c r="E182" s="193">
        <v>24641.57</v>
      </c>
      <c r="F182" s="44">
        <f t="shared" si="26"/>
        <v>119.04755463205103</v>
      </c>
    </row>
    <row r="183" spans="1:6" ht="12.75" customHeight="1" x14ac:dyDescent="0.2">
      <c r="A183" s="62">
        <v>3235</v>
      </c>
      <c r="B183" s="63" t="s">
        <v>416</v>
      </c>
      <c r="C183" s="267" t="s">
        <v>417</v>
      </c>
      <c r="D183" s="193">
        <v>0</v>
      </c>
      <c r="E183" s="193">
        <v>0</v>
      </c>
      <c r="F183" s="44" t="str">
        <f t="shared" si="26"/>
        <v>-</v>
      </c>
    </row>
    <row r="184" spans="1:6" ht="12.75" customHeight="1" x14ac:dyDescent="0.2">
      <c r="A184" s="62">
        <v>3236</v>
      </c>
      <c r="B184" s="63" t="s">
        <v>418</v>
      </c>
      <c r="C184" s="267" t="s">
        <v>419</v>
      </c>
      <c r="D184" s="193">
        <v>3576.41</v>
      </c>
      <c r="E184" s="193">
        <v>581.05999999999995</v>
      </c>
      <c r="F184" s="44">
        <f t="shared" si="26"/>
        <v>16.247018658375296</v>
      </c>
    </row>
    <row r="185" spans="1:6" ht="12.75" customHeight="1" x14ac:dyDescent="0.2">
      <c r="A185" s="62">
        <v>3237</v>
      </c>
      <c r="B185" s="63" t="s">
        <v>420</v>
      </c>
      <c r="C185" s="267" t="s">
        <v>421</v>
      </c>
      <c r="D185" s="193">
        <v>147.12</v>
      </c>
      <c r="E185" s="193">
        <v>725.63</v>
      </c>
      <c r="F185" s="44">
        <f t="shared" si="26"/>
        <v>493.22321914083733</v>
      </c>
    </row>
    <row r="186" spans="1:6" ht="12.75" customHeight="1" x14ac:dyDescent="0.2">
      <c r="A186" s="62">
        <v>3238</v>
      </c>
      <c r="B186" s="63" t="s">
        <v>422</v>
      </c>
      <c r="C186" s="267" t="s">
        <v>423</v>
      </c>
      <c r="D186" s="193">
        <v>3.32</v>
      </c>
      <c r="E186" s="193">
        <v>3.32</v>
      </c>
      <c r="F186" s="44">
        <f t="shared" si="26"/>
        <v>100</v>
      </c>
    </row>
    <row r="187" spans="1:6" ht="12.75" customHeight="1" x14ac:dyDescent="0.2">
      <c r="A187" s="62">
        <v>3239</v>
      </c>
      <c r="B187" s="63" t="s">
        <v>424</v>
      </c>
      <c r="C187" s="267" t="s">
        <v>425</v>
      </c>
      <c r="D187" s="193">
        <v>1074.6600000000001</v>
      </c>
      <c r="E187" s="193">
        <v>8905.9699999999993</v>
      </c>
      <c r="F187" s="44">
        <f t="shared" si="26"/>
        <v>828.724433774403</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2938.7200000000003</v>
      </c>
      <c r="E194" s="59">
        <f t="shared" si="36"/>
        <v>4187.3900000000003</v>
      </c>
      <c r="F194" s="44">
        <f t="shared" si="26"/>
        <v>142.49026787172647</v>
      </c>
    </row>
    <row r="195" spans="1:6" ht="12.75" customHeight="1" x14ac:dyDescent="0.2">
      <c r="A195" s="62">
        <v>3291</v>
      </c>
      <c r="B195" s="182" t="s">
        <v>440</v>
      </c>
      <c r="C195" s="267" t="s">
        <v>441</v>
      </c>
      <c r="D195" s="193">
        <v>2916.92</v>
      </c>
      <c r="E195" s="193">
        <v>3256.12</v>
      </c>
      <c r="F195" s="44">
        <f t="shared" si="26"/>
        <v>111.62870424968803</v>
      </c>
    </row>
    <row r="196" spans="1:6" ht="12.75" customHeight="1" x14ac:dyDescent="0.2">
      <c r="A196" s="62">
        <v>3292</v>
      </c>
      <c r="B196" s="63" t="s">
        <v>442</v>
      </c>
      <c r="C196" s="267" t="s">
        <v>443</v>
      </c>
      <c r="D196" s="193">
        <v>0</v>
      </c>
      <c r="E196" s="193">
        <v>709.27</v>
      </c>
      <c r="F196" s="44" t="str">
        <f t="shared" si="26"/>
        <v>-</v>
      </c>
    </row>
    <row r="197" spans="1:6" ht="12.75" customHeight="1" x14ac:dyDescent="0.2">
      <c r="A197" s="62">
        <v>3293</v>
      </c>
      <c r="B197" s="63" t="s">
        <v>444</v>
      </c>
      <c r="C197" s="267" t="s">
        <v>445</v>
      </c>
      <c r="D197" s="193">
        <v>0</v>
      </c>
      <c r="E197" s="193">
        <v>59</v>
      </c>
      <c r="F197" s="44" t="str">
        <f t="shared" si="26"/>
        <v>-</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0</v>
      </c>
      <c r="E199" s="193">
        <v>95.58</v>
      </c>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21.8</v>
      </c>
      <c r="E201" s="193">
        <v>67.42</v>
      </c>
      <c r="F201" s="44">
        <f t="shared" si="26"/>
        <v>309.26605504587155</v>
      </c>
    </row>
    <row r="202" spans="1:6" ht="12.75" customHeight="1" x14ac:dyDescent="0.2">
      <c r="A202" s="62">
        <v>34</v>
      </c>
      <c r="B202" s="182" t="s">
        <v>454</v>
      </c>
      <c r="C202" s="267" t="s">
        <v>455</v>
      </c>
      <c r="D202" s="59">
        <f t="shared" ref="D202:E202" si="37">D203+D208+D216</f>
        <v>351.04</v>
      </c>
      <c r="E202" s="59">
        <f t="shared" si="37"/>
        <v>1197.75</v>
      </c>
      <c r="F202" s="44">
        <f t="shared" si="26"/>
        <v>341.20043299908838</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351.04</v>
      </c>
      <c r="E216" s="59">
        <f t="shared" si="40"/>
        <v>1197.75</v>
      </c>
      <c r="F216" s="44">
        <f t="shared" si="26"/>
        <v>341.20043299908838</v>
      </c>
    </row>
    <row r="217" spans="1:6" ht="12.75" customHeight="1" x14ac:dyDescent="0.2">
      <c r="A217" s="62">
        <v>3431</v>
      </c>
      <c r="B217" s="181" t="s">
        <v>484</v>
      </c>
      <c r="C217" s="267" t="s">
        <v>485</v>
      </c>
      <c r="D217" s="193">
        <v>351.04</v>
      </c>
      <c r="E217" s="193">
        <v>351.03</v>
      </c>
      <c r="F217" s="44">
        <f t="shared" si="26"/>
        <v>99.997151321786674</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v>846.72</v>
      </c>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661440.01</v>
      </c>
      <c r="E299" s="59">
        <f>E152-E297+E298</f>
        <v>975782.09000000008</v>
      </c>
      <c r="F299" s="44">
        <f t="shared" si="68"/>
        <v>147.52389865257774</v>
      </c>
    </row>
    <row r="300" spans="1:6" ht="12.75" customHeight="1" x14ac:dyDescent="0.2">
      <c r="A300" s="62" t="s">
        <v>630</v>
      </c>
      <c r="B300" s="63" t="s">
        <v>641</v>
      </c>
      <c r="C300" s="267" t="s">
        <v>642</v>
      </c>
      <c r="D300" s="59">
        <f>IF(D6&gt;=D299,D6-D299,0)</f>
        <v>43376.809999999939</v>
      </c>
      <c r="E300" s="59">
        <f>IF(E6&gt;=E299,E6-E299,0)</f>
        <v>0</v>
      </c>
      <c r="F300" s="44">
        <f t="shared" si="68"/>
        <v>0</v>
      </c>
    </row>
    <row r="301" spans="1:6" ht="12.75" customHeight="1" x14ac:dyDescent="0.2">
      <c r="A301" s="62" t="s">
        <v>630</v>
      </c>
      <c r="B301" s="63" t="s">
        <v>643</v>
      </c>
      <c r="C301" s="267" t="s">
        <v>644</v>
      </c>
      <c r="D301" s="59">
        <f>IF(D299&gt;=D6,D299-D6,0)</f>
        <v>0</v>
      </c>
      <c r="E301" s="59">
        <f>IF(E299&gt;=E6,E299-E6,0)</f>
        <v>212654.83999999997</v>
      </c>
      <c r="F301" s="44" t="str">
        <f t="shared" si="68"/>
        <v>-</v>
      </c>
    </row>
    <row r="302" spans="1:6" ht="12.75" customHeight="1" x14ac:dyDescent="0.2">
      <c r="A302" s="62">
        <v>92211</v>
      </c>
      <c r="B302" s="63" t="s">
        <v>645</v>
      </c>
      <c r="C302" s="267" t="s">
        <v>646</v>
      </c>
      <c r="D302" s="193">
        <v>0</v>
      </c>
      <c r="E302" s="193">
        <v>0</v>
      </c>
      <c r="F302" s="44" t="str">
        <f t="shared" si="68"/>
        <v>-</v>
      </c>
    </row>
    <row r="303" spans="1:6" ht="12.75" customHeight="1" x14ac:dyDescent="0.2">
      <c r="A303" s="62">
        <v>92221</v>
      </c>
      <c r="B303" s="63" t="s">
        <v>647</v>
      </c>
      <c r="C303" s="267" t="s">
        <v>648</v>
      </c>
      <c r="D303" s="193">
        <v>21361.53</v>
      </c>
      <c r="E303" s="193">
        <v>21059.57</v>
      </c>
      <c r="F303" s="44">
        <f t="shared" si="68"/>
        <v>98.586430840862064</v>
      </c>
    </row>
    <row r="304" spans="1:6" ht="12.75" customHeight="1" x14ac:dyDescent="0.2">
      <c r="A304" s="62">
        <v>96</v>
      </c>
      <c r="B304" s="228" t="s">
        <v>649</v>
      </c>
      <c r="C304" s="267" t="s">
        <v>650</v>
      </c>
      <c r="D304" s="193">
        <v>121.32</v>
      </c>
      <c r="E304" s="193">
        <v>55.07</v>
      </c>
      <c r="F304" s="44">
        <f t="shared" si="68"/>
        <v>45.392350807781078</v>
      </c>
    </row>
    <row r="305" spans="1:6" ht="12" x14ac:dyDescent="0.2">
      <c r="A305" s="62">
        <v>9661</v>
      </c>
      <c r="B305" s="228" t="s">
        <v>651</v>
      </c>
      <c r="C305" s="267" t="s">
        <v>652</v>
      </c>
      <c r="D305" s="193">
        <v>121.32</v>
      </c>
      <c r="E305" s="193">
        <v>55.07</v>
      </c>
      <c r="F305" s="44">
        <f t="shared" si="68"/>
        <v>45.392350807781078</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27900</v>
      </c>
      <c r="E360" s="59">
        <f t="shared" si="86"/>
        <v>17639.79</v>
      </c>
      <c r="F360" s="44">
        <f t="shared" si="72"/>
        <v>63.225053763440862</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27900</v>
      </c>
      <c r="E373" s="59">
        <f t="shared" si="90"/>
        <v>3500</v>
      </c>
      <c r="F373" s="44">
        <f t="shared" si="72"/>
        <v>12.544802867383511</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0</v>
      </c>
      <c r="E379" s="59">
        <f t="shared" si="92"/>
        <v>3500</v>
      </c>
      <c r="F379" s="44" t="str">
        <f t="shared" si="72"/>
        <v>-</v>
      </c>
    </row>
    <row r="380" spans="1:6" ht="12.75" customHeight="1" x14ac:dyDescent="0.2">
      <c r="A380" s="62">
        <v>4221</v>
      </c>
      <c r="B380" s="63" t="s">
        <v>696</v>
      </c>
      <c r="C380" s="267" t="s">
        <v>788</v>
      </c>
      <c r="D380" s="193">
        <v>0</v>
      </c>
      <c r="E380" s="193">
        <v>3260.7</v>
      </c>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v>239.3</v>
      </c>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27900</v>
      </c>
      <c r="E388" s="59">
        <f t="shared" si="93"/>
        <v>0</v>
      </c>
      <c r="F388" s="44">
        <f t="shared" si="72"/>
        <v>0</v>
      </c>
    </row>
    <row r="389" spans="1:6" ht="12.75" customHeight="1" x14ac:dyDescent="0.2">
      <c r="A389" s="62">
        <v>4231</v>
      </c>
      <c r="B389" s="63" t="s">
        <v>714</v>
      </c>
      <c r="C389" s="267" t="s">
        <v>799</v>
      </c>
      <c r="D389" s="193">
        <v>27900</v>
      </c>
      <c r="E389" s="193"/>
      <c r="F389" s="44">
        <f t="shared" si="72"/>
        <v>0</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14139.79</v>
      </c>
      <c r="F412" s="44" t="str">
        <f t="shared" si="72"/>
        <v>-</v>
      </c>
    </row>
    <row r="413" spans="1:6" ht="12.75" customHeight="1" x14ac:dyDescent="0.2">
      <c r="A413" s="62">
        <v>451</v>
      </c>
      <c r="B413" s="63" t="s">
        <v>833</v>
      </c>
      <c r="C413" s="267" t="s">
        <v>834</v>
      </c>
      <c r="D413" s="193">
        <v>0</v>
      </c>
      <c r="E413" s="193">
        <v>14139.79</v>
      </c>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27900</v>
      </c>
      <c r="E418" s="59">
        <f t="shared" si="102"/>
        <v>17639.79</v>
      </c>
      <c r="F418" s="44">
        <f t="shared" si="72"/>
        <v>63.225053763440862</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704816.82</v>
      </c>
      <c r="E422" s="59">
        <f>E6+E308</f>
        <v>763127.25000000012</v>
      </c>
      <c r="F422" s="44">
        <f t="shared" si="72"/>
        <v>108.27313258500276</v>
      </c>
    </row>
    <row r="423" spans="1:6" ht="12.75" customHeight="1" x14ac:dyDescent="0.2">
      <c r="A423" s="62" t="s">
        <v>630</v>
      </c>
      <c r="B423" s="63" t="s">
        <v>853</v>
      </c>
      <c r="C423" s="267" t="s">
        <v>854</v>
      </c>
      <c r="D423" s="59">
        <f t="shared" ref="D423:E423" si="103">D299+D360</f>
        <v>689340.01</v>
      </c>
      <c r="E423" s="59">
        <f t="shared" si="103"/>
        <v>993421.88000000012</v>
      </c>
      <c r="F423" s="44">
        <f t="shared" si="72"/>
        <v>144.1120297079521</v>
      </c>
    </row>
    <row r="424" spans="1:6" ht="12.75" customHeight="1" x14ac:dyDescent="0.2">
      <c r="A424" s="62" t="s">
        <v>630</v>
      </c>
      <c r="B424" s="63" t="s">
        <v>855</v>
      </c>
      <c r="C424" s="267" t="s">
        <v>856</v>
      </c>
      <c r="D424" s="59">
        <f t="shared" ref="D424:E424" si="104">IF(D422&gt;=D423,D422-D423,0)</f>
        <v>15476.809999999939</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230294.63</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21361.53</v>
      </c>
      <c r="E427" s="59">
        <f t="shared" si="107"/>
        <v>21059.57</v>
      </c>
      <c r="F427" s="44">
        <f t="shared" si="72"/>
        <v>98.586430840862064</v>
      </c>
    </row>
    <row r="428" spans="1:6" ht="24" x14ac:dyDescent="0.2">
      <c r="A428" s="269" t="s">
        <v>864</v>
      </c>
      <c r="B428" s="263" t="s">
        <v>865</v>
      </c>
      <c r="C428" s="270" t="s">
        <v>866</v>
      </c>
      <c r="D428" s="80">
        <f t="shared" ref="D428:E428" si="108">D304+D421</f>
        <v>121.32</v>
      </c>
      <c r="E428" s="80">
        <f t="shared" si="108"/>
        <v>55.07</v>
      </c>
      <c r="F428" s="60">
        <f t="shared" si="72"/>
        <v>45.392350807781078</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704816.82</v>
      </c>
      <c r="E643" s="59">
        <f>E422+E430</f>
        <v>763127.25000000012</v>
      </c>
      <c r="F643" s="44">
        <f t="shared" si="109"/>
        <v>108.27313258500276</v>
      </c>
    </row>
    <row r="644" spans="1:6" ht="12.75" customHeight="1" x14ac:dyDescent="0.2">
      <c r="A644" s="62" t="s">
        <v>630</v>
      </c>
      <c r="B644" s="63" t="s">
        <v>1286</v>
      </c>
      <c r="C644" s="267" t="s">
        <v>1287</v>
      </c>
      <c r="D644" s="59">
        <f>D423+D535</f>
        <v>689340.01</v>
      </c>
      <c r="E644" s="59">
        <f>E423+E535</f>
        <v>993421.88000000012</v>
      </c>
      <c r="F644" s="44">
        <f t="shared" si="109"/>
        <v>144.1120297079521</v>
      </c>
    </row>
    <row r="645" spans="1:6" ht="12.75" customHeight="1" x14ac:dyDescent="0.2">
      <c r="A645" s="62" t="s">
        <v>630</v>
      </c>
      <c r="B645" s="63" t="s">
        <v>1288</v>
      </c>
      <c r="C645" s="267" t="s">
        <v>1289</v>
      </c>
      <c r="D645" s="59">
        <f t="shared" ref="D645:E645" si="163">IF(D643&gt;=D644,D643-D644,0)</f>
        <v>15476.809999999939</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230294.63</v>
      </c>
      <c r="F646" s="44" t="str">
        <f t="shared" si="109"/>
        <v>-</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21361.53</v>
      </c>
      <c r="E648" s="59">
        <f>IF(E427-E426+E642-E641&gt;=0,E427-E426+E642-E641,0)</f>
        <v>21059.57</v>
      </c>
      <c r="F648" s="44">
        <f t="shared" si="109"/>
        <v>98.586430840862064</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5884.7200000000594</v>
      </c>
      <c r="E650" s="59">
        <f t="shared" si="166"/>
        <v>251354.2</v>
      </c>
      <c r="F650" s="44">
        <f t="shared" si="109"/>
        <v>4271.3026278225216</v>
      </c>
    </row>
    <row r="651" spans="1:6" ht="24" x14ac:dyDescent="0.2">
      <c r="A651" s="269" t="s">
        <v>1300</v>
      </c>
      <c r="B651" s="183" t="s">
        <v>1301</v>
      </c>
      <c r="C651" s="270" t="s">
        <v>1300</v>
      </c>
      <c r="D651" s="195">
        <v>199524.39</v>
      </c>
      <c r="E651" s="195">
        <v>0</v>
      </c>
      <c r="F651" s="60">
        <f t="shared" si="109"/>
        <v>0</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15401.74</v>
      </c>
      <c r="E653" s="193">
        <v>4841.1400000000003</v>
      </c>
      <c r="F653" s="44">
        <f t="shared" ref="F653:F740" si="167">IF(D653&lt;&gt;0,IF(E653/D653&gt;=100,"&gt;&gt;100",E653/D653*100),"-")</f>
        <v>31.432422570436852</v>
      </c>
    </row>
    <row r="654" spans="1:6" ht="12.75" customHeight="1" x14ac:dyDescent="0.2">
      <c r="A654" s="62" t="s">
        <v>1305</v>
      </c>
      <c r="B654" s="63" t="s">
        <v>1306</v>
      </c>
      <c r="C654" s="267" t="s">
        <v>1305</v>
      </c>
      <c r="D654" s="193">
        <v>726575.31</v>
      </c>
      <c r="E654" s="193">
        <v>773932.34</v>
      </c>
      <c r="F654" s="44">
        <f t="shared" si="167"/>
        <v>106.51784190134397</v>
      </c>
    </row>
    <row r="655" spans="1:6" ht="12.75" customHeight="1" x14ac:dyDescent="0.2">
      <c r="A655" s="62" t="s">
        <v>1307</v>
      </c>
      <c r="B655" s="63" t="s">
        <v>1308</v>
      </c>
      <c r="C655" s="267" t="s">
        <v>1307</v>
      </c>
      <c r="D655" s="193">
        <v>730251.02</v>
      </c>
      <c r="E655" s="193">
        <v>772570.85</v>
      </c>
      <c r="F655" s="44">
        <f t="shared" si="167"/>
        <v>105.79524421616007</v>
      </c>
    </row>
    <row r="656" spans="1:6" ht="24" x14ac:dyDescent="0.2">
      <c r="A656" s="62">
        <v>11</v>
      </c>
      <c r="B656" s="63" t="s">
        <v>1309</v>
      </c>
      <c r="C656" s="267" t="s">
        <v>1310</v>
      </c>
      <c r="D656" s="59">
        <f t="shared" ref="D656:E656" si="168">+D653+D654-D655</f>
        <v>11726.030000000028</v>
      </c>
      <c r="E656" s="59">
        <f t="shared" si="168"/>
        <v>6202.6300000000047</v>
      </c>
      <c r="F656" s="44">
        <f t="shared" si="167"/>
        <v>52.896248773028809</v>
      </c>
    </row>
    <row r="657" spans="1:6" ht="24" x14ac:dyDescent="0.2">
      <c r="A657" s="62" t="s">
        <v>630</v>
      </c>
      <c r="B657" s="63" t="s">
        <v>1311</v>
      </c>
      <c r="C657" s="267" t="s">
        <v>1312</v>
      </c>
      <c r="D657" s="273">
        <v>74</v>
      </c>
      <c r="E657" s="273">
        <v>71</v>
      </c>
      <c r="F657" s="44">
        <f t="shared" si="167"/>
        <v>95.945945945945937</v>
      </c>
    </row>
    <row r="658" spans="1:6" ht="24" x14ac:dyDescent="0.2">
      <c r="A658" s="62" t="s">
        <v>630</v>
      </c>
      <c r="B658" s="63" t="s">
        <v>1313</v>
      </c>
      <c r="C658" s="267" t="s">
        <v>1314</v>
      </c>
      <c r="D658" s="273">
        <v>0</v>
      </c>
      <c r="E658" s="273"/>
      <c r="F658" s="44" t="str">
        <f t="shared" si="167"/>
        <v>-</v>
      </c>
    </row>
    <row r="659" spans="1:6" ht="12.75" customHeight="1" x14ac:dyDescent="0.2">
      <c r="A659" s="62" t="s">
        <v>630</v>
      </c>
      <c r="B659" s="63" t="s">
        <v>1315</v>
      </c>
      <c r="C659" s="267" t="s">
        <v>1316</v>
      </c>
      <c r="D659" s="273">
        <v>66</v>
      </c>
      <c r="E659" s="273">
        <v>67</v>
      </c>
      <c r="F659" s="44">
        <f t="shared" si="167"/>
        <v>101.51515151515152</v>
      </c>
    </row>
    <row r="660" spans="1:6" ht="12.75" customHeight="1" x14ac:dyDescent="0.2">
      <c r="A660" s="62" t="s">
        <v>630</v>
      </c>
      <c r="B660" s="63" t="s">
        <v>1317</v>
      </c>
      <c r="C660" s="267" t="s">
        <v>1318</v>
      </c>
      <c r="D660" s="273">
        <v>0</v>
      </c>
      <c r="E660" s="273"/>
      <c r="F660" s="44" t="str">
        <f t="shared" si="167"/>
        <v>-</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v>13771.91</v>
      </c>
      <c r="F732" s="70" t="str">
        <f t="shared" si="167"/>
        <v>-</v>
      </c>
    </row>
    <row r="733" spans="1:6" ht="12.75" customHeight="1" x14ac:dyDescent="0.2">
      <c r="A733" s="69">
        <v>31215</v>
      </c>
      <c r="B733" s="64" t="s">
        <v>1444</v>
      </c>
      <c r="C733" s="301" t="s">
        <v>1445</v>
      </c>
      <c r="D733" s="191">
        <v>1965.84</v>
      </c>
      <c r="E733" s="191">
        <v>882.88</v>
      </c>
      <c r="F733" s="70">
        <f t="shared" si="167"/>
        <v>44.911081268058439</v>
      </c>
    </row>
    <row r="734" spans="1:6" ht="12.75" customHeight="1" x14ac:dyDescent="0.2">
      <c r="A734" s="69">
        <v>32121</v>
      </c>
      <c r="B734" s="64" t="s">
        <v>1446</v>
      </c>
      <c r="C734" s="301" t="s">
        <v>1447</v>
      </c>
      <c r="D734" s="191">
        <v>17956.12</v>
      </c>
      <c r="E734" s="191">
        <v>20583.5</v>
      </c>
      <c r="F734" s="70">
        <f t="shared" si="167"/>
        <v>114.63222567013365</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v>129.5</v>
      </c>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147.12</v>
      </c>
      <c r="E738" s="193">
        <v>725.63</v>
      </c>
      <c r="F738" s="44">
        <f t="shared" si="167"/>
        <v>493.22321914083733</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orizontalDpi="4294967294" verticalDpi="4294967294"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35</v>
      </c>
      <c r="B70" s="64" t="s">
        <v>2123</v>
      </c>
      <c r="C70" s="133" t="s">
        <v>35</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970</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972</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974</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1180</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1184</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986</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1186</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988</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2310</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8"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91"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266916.92</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813277.95000000007</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10670.25</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784967.91</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630296.52</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153473.64000000001</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1197.75</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0</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0</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17639.79</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0</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772059.50999999989</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0</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766663.80999999994</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621304.34</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143954.53</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1404.94</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0</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0</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0</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5395.7</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0</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0</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308135.36000000022</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11988.22</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v>0</v>
      </c>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11988.22</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11988.22</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11988.22</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v>0</v>
      </c>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v>0</v>
      </c>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v>0</v>
      </c>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v>0</v>
      </c>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296147.14</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29430.89</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253897.16</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12819.09</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orizontalDpi="4294967294" verticalDpi="4294967294"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33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5</v>
      </c>
      <c r="G3" s="95">
        <f>IF(RefStr!C12&lt;&gt;"",INT(VALUE(MID(RefStr!C12,1,4))),0)</f>
        <v>2025</v>
      </c>
      <c r="H3" s="99">
        <f>IF(RefStr!C12&lt;&gt;"",INT(VALUE(MID(RefStr!C12,6,2))),0)</f>
        <v>3</v>
      </c>
      <c r="I3" s="100">
        <f>RefStr!C10*1</f>
        <v>11</v>
      </c>
      <c r="J3" s="101" t="str">
        <f>RefStr!H7</f>
        <v>DA</v>
      </c>
      <c r="K3" s="99" t="str">
        <f>RefStr!H9</f>
        <v>NE</v>
      </c>
      <c r="L3" s="99" t="str">
        <f>RefStr!H10</f>
        <v>NE</v>
      </c>
      <c r="M3" s="99" t="str">
        <f>RefStr!H8</f>
        <v>NE</v>
      </c>
      <c r="N3" s="99" t="str">
        <f>RefStr!H11</f>
        <v>DA</v>
      </c>
      <c r="O3" s="102">
        <f>RefStr!C6</f>
        <v>3285</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3213</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3436</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Provjera</v>
      </c>
      <c r="C238" s="90" t="s">
        <v>3437</v>
      </c>
      <c r="D238" s="94"/>
      <c r="E238" s="50">
        <f t="shared" si="17"/>
        <v>0</v>
      </c>
      <c r="F238" s="50">
        <f t="shared" si="18"/>
        <v>1</v>
      </c>
      <c r="G238" s="50"/>
      <c r="H238" s="50"/>
      <c r="I238" s="50"/>
      <c r="J238" s="50"/>
      <c r="K238" s="50"/>
      <c r="L238" s="50">
        <f>IF(AND('PR-RAS'!D184&gt;0,'PR-RAS'!D736=0),1,0)</f>
        <v>1</v>
      </c>
      <c r="M238" s="50">
        <f>IF(AND('PR-RAS'!E184&gt;0,'PR-RAS'!E736=0),1,0)</f>
        <v>0</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Provjera</v>
      </c>
      <c r="C241" s="90" t="s">
        <v>3440</v>
      </c>
      <c r="D241" s="94"/>
      <c r="E241" s="50">
        <f t="shared" si="17"/>
        <v>0</v>
      </c>
      <c r="F241" s="50">
        <f t="shared" si="18"/>
        <v>1</v>
      </c>
      <c r="G241" s="50"/>
      <c r="H241" s="50"/>
      <c r="I241" s="50"/>
      <c r="J241" s="50"/>
      <c r="K241" s="50"/>
      <c r="L241" s="50">
        <f>IF(AND('PR-RAS'!D195&gt;0,'PR-RAS'!D741=0),1,0)</f>
        <v>1</v>
      </c>
      <c r="M241" s="50">
        <f>IF(AND('PR-RAS'!E195&gt;0,'PR-RAS'!E741=0),1,0)</f>
        <v>1</v>
      </c>
      <c r="N241" s="50"/>
      <c r="O241" s="50"/>
      <c r="P241" s="50"/>
    </row>
    <row r="242" spans="1:16" ht="30" customHeight="1" x14ac:dyDescent="0.2">
      <c r="A242" s="104">
        <v>185</v>
      </c>
      <c r="B242" s="105" t="str">
        <f t="shared" si="16"/>
        <v>Provjera</v>
      </c>
      <c r="C242" s="90" t="s">
        <v>3441</v>
      </c>
      <c r="D242" s="94"/>
      <c r="E242" s="50">
        <f t="shared" si="17"/>
        <v>0</v>
      </c>
      <c r="F242" s="50">
        <f t="shared" si="18"/>
        <v>1</v>
      </c>
      <c r="G242" s="50"/>
      <c r="H242" s="50"/>
      <c r="I242" s="50"/>
      <c r="J242" s="50"/>
      <c r="K242" s="50"/>
      <c r="L242" s="50">
        <f>IF(AND('PR-RAS'!D196&gt;0,'PR-RAS'!D742=0),1,0)</f>
        <v>0</v>
      </c>
      <c r="M242" s="50">
        <f>IF(AND('PR-RAS'!E196&gt;0,'PR-RAS'!E742=0),1,0)</f>
        <v>1</v>
      </c>
      <c r="N242" s="50"/>
      <c r="O242" s="50"/>
      <c r="P242" s="50"/>
    </row>
    <row r="243" spans="1:16" ht="30" customHeight="1" x14ac:dyDescent="0.2">
      <c r="A243" s="104">
        <v>275</v>
      </c>
      <c r="B243" s="105" t="str">
        <f t="shared" si="16"/>
        <v>O.K.</v>
      </c>
      <c r="C243" s="90" t="s">
        <v>3442</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0</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Sanja Dulić</cp:lastModifiedBy>
  <cp:lastPrinted>2025-04-09T13:23:31Z</cp:lastPrinted>
  <dcterms:created xsi:type="dcterms:W3CDTF">2022-04-01T05:14:30Z</dcterms:created>
  <dcterms:modified xsi:type="dcterms:W3CDTF">2025-04-10T07:17:56Z</dcterms:modified>
</cp:coreProperties>
</file>